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SEPTEMBRIE 2024\30.08.2024 - REGULARIZARE\site\"/>
    </mc:Choice>
  </mc:AlternateContent>
  <xr:revisionPtr revIDLastSave="0" documentId="8_{16E0893F-796F-406B-ADB7-ADB7D91108EA}" xr6:coauthVersionLast="36" xr6:coauthVersionMax="36" xr10:uidLastSave="{00000000-0000-0000-0000-000000000000}"/>
  <bookViews>
    <workbookView xWindow="0" yWindow="0" windowWidth="28800" windowHeight="11625" activeTab="4" xr2:uid="{BA371B92-609C-4635-AF75-6D2F7FA30022}"/>
  </bookViews>
  <sheets>
    <sheet name="HG" sheetId="1" r:id="rId1"/>
    <sheet name="PET-CT" sheetId="2" r:id="rId2"/>
    <sheet name="EWING SI NEUROBLASTOM" sheetId="3" r:id="rId3"/>
    <sheet name="TESTARE GENETICA" sheetId="4" r:id="rId4"/>
    <sheet name="FISH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5" l="1"/>
  <c r="L9" i="5"/>
  <c r="K9" i="5"/>
  <c r="J9" i="5"/>
  <c r="I9" i="5"/>
  <c r="H9" i="5"/>
  <c r="G9" i="5"/>
  <c r="Q9" i="5"/>
  <c r="P9" i="5"/>
  <c r="O9" i="5"/>
  <c r="M9" i="5"/>
  <c r="R12" i="4"/>
  <c r="Q12" i="4"/>
  <c r="K12" i="4"/>
  <c r="J12" i="4"/>
  <c r="I12" i="4"/>
  <c r="H12" i="4"/>
  <c r="G12" i="4"/>
  <c r="F12" i="4"/>
  <c r="P13" i="2"/>
  <c r="O13" i="2"/>
  <c r="N13" i="2"/>
  <c r="J13" i="2"/>
  <c r="I13" i="2"/>
  <c r="G13" i="2"/>
  <c r="F13" i="2"/>
  <c r="E13" i="2"/>
  <c r="Q13" i="2"/>
  <c r="N9" i="5" l="1"/>
  <c r="S9" i="5"/>
  <c r="O12" i="4"/>
  <c r="P12" i="4"/>
  <c r="L12" i="4"/>
  <c r="M12" i="4"/>
  <c r="K13" i="2"/>
  <c r="M13" i="2"/>
  <c r="H13" i="2"/>
  <c r="N12" i="4" l="1"/>
  <c r="L13" i="2"/>
</calcChain>
</file>

<file path=xl/sharedStrings.xml><?xml version="1.0" encoding="utf-8"?>
<sst xmlns="http://schemas.openxmlformats.org/spreadsheetml/2006/main" count="143" uniqueCount="102">
  <si>
    <t>HEMOGLOBINA GLICOZILATA</t>
  </si>
  <si>
    <t xml:space="preserve"> VALORI DE CONTRACT HG DUPA REGULARIZARE IULIE 2024</t>
  </si>
  <si>
    <t>Nr.crt.</t>
  </si>
  <si>
    <t>CONTR. HG.</t>
  </si>
  <si>
    <t>DEN.FURNIZOR</t>
  </si>
  <si>
    <t>IANUARIE 2024</t>
  </si>
  <si>
    <t>FEBRUARIE 2024</t>
  </si>
  <si>
    <t>MARTIE 2024</t>
  </si>
  <si>
    <t>TRIM.I</t>
  </si>
  <si>
    <t>APRILIE 2024</t>
  </si>
  <si>
    <t>MAI 2024</t>
  </si>
  <si>
    <t>IUNIE 2024</t>
  </si>
  <si>
    <t>TRIM.II</t>
  </si>
  <si>
    <t>SEM.I</t>
  </si>
  <si>
    <t>IULIE 2024</t>
  </si>
  <si>
    <t>AUGUST 2024</t>
  </si>
  <si>
    <t>SEPTEMBRIE 2024</t>
  </si>
  <si>
    <t>TRIM.III 2024</t>
  </si>
  <si>
    <t>HG0007</t>
  </si>
  <si>
    <t>SANADOR S.R.L</t>
  </si>
  <si>
    <t>HG0016</t>
  </si>
  <si>
    <t>LABORATOARELE SYNLAB S.R.L.</t>
  </si>
  <si>
    <t>HG0017</t>
  </si>
  <si>
    <t>GRAL MEDICAL SRL</t>
  </si>
  <si>
    <t>HG0018</t>
  </si>
  <si>
    <t>MICROMED CLINIC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</si>
  <si>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</si>
  <si>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</si>
  <si>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</si>
  <si>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</si>
  <si>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</si>
  <si>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</si>
  <si>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</si>
  <si>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</si>
  <si>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</si>
  <si>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</si>
  <si>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</si>
  <si>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</si>
  <si>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</si>
  <si>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</si>
  <si>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</si>
  <si>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</si>
  <si>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</si>
  <si>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</si>
  <si>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</si>
  <si>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</si>
  <si>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</si>
  <si>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</si>
  <si>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</si>
  <si>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</si>
  <si>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</si>
  <si>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</si>
  <si>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HG0001/2023</t>
  </si>
  <si>
    <t>CENTRUL EXCELENTA SRL</t>
  </si>
  <si>
    <t>HG0002/2023</t>
  </si>
  <si>
    <t>MEDILAB MEDICAL CENTER SRL</t>
  </si>
  <si>
    <t>TOTAL</t>
  </si>
  <si>
    <t>,</t>
  </si>
  <si>
    <t xml:space="preserve">                       SUBPROGRAMUL DE MONITORIZARE ACTIVA A TERAPIILOR SPECIFICE ONCOLOGICE</t>
  </si>
  <si>
    <t>PROGRAMUL NATIONAL DE PET-CT</t>
  </si>
  <si>
    <t xml:space="preserve">30.08.2024  VALORI DE CONTRACT PET-CT </t>
  </si>
  <si>
    <t xml:space="preserve">NR. CONTR </t>
  </si>
  <si>
    <t>TIP</t>
  </si>
  <si>
    <t>DENUMIRE FURNIZOR</t>
  </si>
  <si>
    <t xml:space="preserve"> APRILIE 2024</t>
  </si>
  <si>
    <t xml:space="preserve"> MAI 2024</t>
  </si>
  <si>
    <t>PP1</t>
  </si>
  <si>
    <t>PET</t>
  </si>
  <si>
    <t>AFFIDEA ROMÂNIA SRL</t>
  </si>
  <si>
    <t>PP2</t>
  </si>
  <si>
    <t xml:space="preserve"> MNT HEALTHCARE EUROPE SRL</t>
  </si>
  <si>
    <t>SANADOR SRL</t>
  </si>
  <si>
    <t>PP3</t>
  </si>
  <si>
    <t>SPITALUL COLENTINA</t>
  </si>
  <si>
    <t>SUBPROGRAMUL DE DIAGNOSTIC GENETIC AL TUMORILOR SOLIDE MALIGNE (SARCOM EWING SI NEUROBLASTOM) LA COPII SI ADULTI</t>
  </si>
  <si>
    <t>VALORI CONTRACT  EWING SI NEUROBLASTOM</t>
  </si>
  <si>
    <t>30.08.2024</t>
  </si>
  <si>
    <t>NR. CRT</t>
  </si>
  <si>
    <t>TRIM.I 2024</t>
  </si>
  <si>
    <t>SEM I 2024</t>
  </si>
  <si>
    <t>PE1</t>
  </si>
  <si>
    <t>INSTITUTUL NATIONAL DE CERCETARE-DEZVOLTARE IN DOMENIUL PATOLOGIEI SI STIINTELOR BIOMEDICALE "VICTOR BABES"</t>
  </si>
  <si>
    <t>Subprogramul național de testare genetică</t>
  </si>
  <si>
    <t>NT.CRT.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</si>
  <si>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</si>
  <si>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</si>
  <si>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</si>
  <si>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</si>
  <si>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</si>
  <si>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</si>
  <si>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</si>
  <si>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</si>
  <si>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PNO-0006</t>
  </si>
  <si>
    <t>PATHOTEAM DIAGNOSTIC SRL</t>
  </si>
  <si>
    <t xml:space="preserve">  Subprogramul de diagnostic şi de monitorizare a afecţiunilor hematologice maligne prin imunofenotipare, </t>
  </si>
  <si>
    <t xml:space="preserve">                                       examen citogenetic şi/sau FISH şi examen de biologie moleculară Sindroame mieloproliferative cronice și Sindroame limfoproliferative cronice</t>
  </si>
  <si>
    <t>30.08.2024- REGULARIZARE IULIE 2024</t>
  </si>
  <si>
    <t xml:space="preserve"> MARTIE 2024</t>
  </si>
  <si>
    <t>TRIM I</t>
  </si>
  <si>
    <t>TRIM.III</t>
  </si>
  <si>
    <t>PNO-0003</t>
  </si>
  <si>
    <t>MEDLIFE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</si>
</sst>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12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2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0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164" fontId="1" fillId="3" borderId="1" xfId="1" applyFont="1" applyFill="1" applyBorder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/>
    <xf numFmtId="43" fontId="3" fillId="2" borderId="0" xfId="0" applyNumberFormat="1" applyFont="1" applyFill="1"/>
    <xf numFmtId="0" fontId="2" fillId="0" borderId="0" xfId="2" applyFont="1" applyFill="1"/>
    <xf numFmtId="164" fontId="3" fillId="2" borderId="0" xfId="1" applyFont="1" applyFill="1"/>
    <xf numFmtId="0" fontId="1" fillId="0" borderId="0" xfId="0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1" fillId="0" borderId="0" xfId="0" applyFont="1" applyFill="1" applyBorder="1"/>
    <xf numFmtId="0" fontId="7" fillId="0" borderId="0" xfId="0" applyFont="1" applyFill="1" applyAlignment="1">
      <alignment horizontal="center"/>
    </xf>
    <xf numFmtId="164" fontId="7" fillId="0" borderId="0" xfId="1" applyFont="1" applyFill="1"/>
    <xf numFmtId="43" fontId="1" fillId="0" borderId="0" xfId="0" applyNumberFormat="1" applyFont="1" applyFill="1"/>
    <xf numFmtId="164" fontId="3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1" applyFont="1" applyFill="1" applyBorder="1"/>
    <xf numFmtId="0" fontId="8" fillId="0" borderId="0" xfId="0" applyFont="1" applyFill="1" applyBorder="1"/>
    <xf numFmtId="43" fontId="8" fillId="0" borderId="0" xfId="0" applyNumberFormat="1" applyFont="1" applyFill="1" applyBorder="1"/>
    <xf numFmtId="43" fontId="3" fillId="0" borderId="0" xfId="0" applyNumberFormat="1" applyFont="1" applyFill="1" applyBorder="1"/>
    <xf numFmtId="43" fontId="8" fillId="0" borderId="0" xfId="0" applyNumberFormat="1" applyFont="1" applyFill="1" applyBorder="1" applyAlignment="1">
      <alignment horizontal="center"/>
    </xf>
    <xf numFmtId="164" fontId="8" fillId="0" borderId="0" xfId="1" applyFont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 vertical="center" wrapText="1"/>
    </xf>
    <xf numFmtId="0" fontId="5" fillId="2" borderId="0" xfId="2" applyFont="1" applyFill="1"/>
    <xf numFmtId="14" fontId="5" fillId="2" borderId="0" xfId="3" applyNumberFormat="1" applyFont="1" applyFill="1" applyBorder="1" applyAlignment="1">
      <alignment horizontal="left"/>
    </xf>
    <xf numFmtId="14" fontId="5" fillId="2" borderId="0" xfId="2" applyNumberFormat="1" applyFont="1" applyFill="1"/>
    <xf numFmtId="14" fontId="2" fillId="2" borderId="0" xfId="0" applyNumberFormat="1" applyFont="1" applyFill="1" applyAlignment="1"/>
    <xf numFmtId="0" fontId="2" fillId="0" borderId="0" xfId="4" applyFont="1" applyAlignment="1"/>
    <xf numFmtId="14" fontId="2" fillId="0" borderId="0" xfId="4" applyNumberFormat="1" applyFont="1" applyAlignment="1">
      <alignment horizontal="center"/>
    </xf>
    <xf numFmtId="14" fontId="2" fillId="0" borderId="0" xfId="4" applyNumberFormat="1" applyFont="1" applyAlignment="1">
      <alignment horizontal="center"/>
    </xf>
    <xf numFmtId="49" fontId="2" fillId="2" borderId="0" xfId="5" applyNumberFormat="1" applyFont="1" applyFill="1"/>
    <xf numFmtId="0" fontId="5" fillId="2" borderId="0" xfId="2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wrapText="1"/>
    </xf>
    <xf numFmtId="164" fontId="5" fillId="2" borderId="1" xfId="1" applyFont="1" applyFill="1" applyBorder="1"/>
    <xf numFmtId="43" fontId="5" fillId="2" borderId="1" xfId="2" applyNumberFormat="1" applyFont="1" applyFill="1" applyBorder="1"/>
    <xf numFmtId="0" fontId="5" fillId="0" borderId="1" xfId="3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wrapText="1"/>
    </xf>
    <xf numFmtId="164" fontId="2" fillId="2" borderId="1" xfId="2" applyNumberFormat="1" applyFont="1" applyFill="1" applyBorder="1"/>
    <xf numFmtId="164" fontId="2" fillId="2" borderId="1" xfId="1" applyFont="1" applyFill="1" applyBorder="1"/>
    <xf numFmtId="43" fontId="2" fillId="2" borderId="1" xfId="2" applyNumberFormat="1" applyFont="1" applyFill="1" applyBorder="1"/>
    <xf numFmtId="0" fontId="1" fillId="2" borderId="0" xfId="2" applyFont="1" applyFill="1"/>
    <xf numFmtId="0" fontId="1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164" fontId="3" fillId="0" borderId="0" xfId="2" applyNumberFormat="1" applyFont="1" applyFill="1" applyBorder="1"/>
    <xf numFmtId="0" fontId="3" fillId="0" borderId="0" xfId="2" applyFont="1" applyFill="1" applyBorder="1"/>
    <xf numFmtId="49" fontId="2" fillId="0" borderId="1" xfId="2" applyNumberFormat="1" applyFont="1" applyFill="1" applyBorder="1" applyAlignment="1">
      <alignment horizontal="center" vertical="center" wrapText="1"/>
    </xf>
    <xf numFmtId="17" fontId="2" fillId="0" borderId="1" xfId="2" applyNumberFormat="1" applyFont="1" applyFill="1" applyBorder="1" applyAlignment="1">
      <alignment vertical="center"/>
    </xf>
    <xf numFmtId="17" fontId="2" fillId="0" borderId="1" xfId="2" applyNumberFormat="1" applyFont="1" applyFill="1" applyBorder="1" applyAlignment="1">
      <alignment vertical="center" wrapText="1"/>
    </xf>
    <xf numFmtId="0" fontId="5" fillId="0" borderId="0" xfId="2" applyFont="1" applyFill="1"/>
    <xf numFmtId="14" fontId="5" fillId="0" borderId="0" xfId="3" applyNumberFormat="1" applyFont="1" applyFill="1" applyBorder="1" applyAlignment="1">
      <alignment horizontal="left"/>
    </xf>
    <xf numFmtId="0" fontId="5" fillId="0" borderId="0" xfId="2" applyFont="1" applyFill="1" applyAlignment="1"/>
    <xf numFmtId="0" fontId="2" fillId="0" borderId="0" xfId="4" applyFont="1"/>
    <xf numFmtId="49" fontId="2" fillId="0" borderId="0" xfId="5" applyNumberFormat="1" applyFont="1" applyFill="1" applyAlignment="1">
      <alignment horizontal="center"/>
    </xf>
    <xf numFmtId="0" fontId="5" fillId="0" borderId="0" xfId="4" applyFont="1"/>
    <xf numFmtId="49" fontId="2" fillId="0" borderId="0" xfId="5" applyNumberFormat="1" applyFont="1" applyFill="1" applyAlignment="1">
      <alignment horizontal="center"/>
    </xf>
    <xf numFmtId="49" fontId="2" fillId="0" borderId="0" xfId="5" applyNumberFormat="1" applyFont="1" applyFill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vertical="center" wrapText="1"/>
    </xf>
    <xf numFmtId="17" fontId="5" fillId="0" borderId="1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165" fontId="2" fillId="0" borderId="1" xfId="6" applyNumberFormat="1" applyFont="1" applyFill="1" applyBorder="1" applyAlignment="1"/>
    <xf numFmtId="166" fontId="2" fillId="0" borderId="1" xfId="6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vertical="top" wrapText="1"/>
    </xf>
    <xf numFmtId="164" fontId="5" fillId="0" borderId="1" xfId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7" fontId="11" fillId="0" borderId="1" xfId="0" applyNumberFormat="1" applyFont="1" applyBorder="1"/>
    <xf numFmtId="17" fontId="11" fillId="0" borderId="1" xfId="0" applyNumberFormat="1" applyFont="1" applyFill="1" applyBorder="1" applyAlignment="1">
      <alignment horizontal="center"/>
    </xf>
    <xf numFmtId="17" fontId="11" fillId="0" borderId="1" xfId="0" applyNumberFormat="1" applyFont="1" applyFill="1" applyBorder="1"/>
    <xf numFmtId="17" fontId="11" fillId="0" borderId="1" xfId="0" applyNumberFormat="1" applyFont="1" applyBorder="1" applyAlignment="1">
      <alignment horizontal="center"/>
    </xf>
    <xf numFmtId="17" fontId="1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164" fontId="0" fillId="0" borderId="1" xfId="1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1" xfId="1" applyFont="1" applyBorder="1"/>
    <xf numFmtId="0" fontId="11" fillId="0" borderId="0" xfId="0" applyFon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4" fontId="9" fillId="0" borderId="0" xfId="0" applyNumberFormat="1" applyFont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4" fontId="0" fillId="0" borderId="1" xfId="0" applyNumberFormat="1" applyBorder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" fontId="11" fillId="0" borderId="1" xfId="0" applyNumberFormat="1" applyFont="1" applyBorder="1"/>
    <xf numFmtId="17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</cellXfs>
  <cellStyles count="7">
    <cellStyle name="Comma 16" xfId="1" xr:uid="{57F38C59-CC83-48A7-89A5-5364EB52A99D}"/>
    <cellStyle name="Comma 2 3" xfId="6" xr:uid="{01FE26A0-7505-44A8-AB1F-664C00CE5139}"/>
    <cellStyle name="Normal" xfId="0" builtinId="0"/>
    <cellStyle name="Normal 2 2 3" xfId="2" xr:uid="{03C3BC98-7A77-44F7-BECB-A12112A135C9}"/>
    <cellStyle name="Normal 4 2" xfId="5" xr:uid="{9693688F-494E-4082-B82B-F29E67ACE2F3}"/>
    <cellStyle name="Normal 5" xfId="4" xr:uid="{33665791-05E0-4048-8512-AF8E23133E4E}"/>
    <cellStyle name="Normal_PLAFON RAPORTAT TRIM.II,III 2004 10" xfId="3" xr:uid="{75E40EC5-5A3F-4708-95E4-D5AD77E4E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01A8-718D-41AC-B72F-A2A95325A3B9}">
  <dimension ref="A2:R34"/>
  <sheetViews>
    <sheetView topLeftCell="A7" workbookViewId="0">
      <selection activeCell="C28" sqref="C28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3" style="1" customWidth="1"/>
    <col min="5" max="6" width="11.42578125" style="1" customWidth="1"/>
    <col min="7" max="7" width="14.28515625" style="1" customWidth="1"/>
    <col min="8" max="8" width="11.42578125" style="1" customWidth="1"/>
    <col min="9" max="9" width="15.42578125" style="1" customWidth="1"/>
    <col min="10" max="10" width="13.42578125" style="1" bestFit="1" customWidth="1"/>
    <col min="11" max="16" width="13.7109375" style="1" bestFit="1" customWidth="1"/>
    <col min="17" max="17" width="9.140625" style="1"/>
    <col min="18" max="18" width="13.42578125" style="1" bestFit="1" customWidth="1"/>
    <col min="19" max="207" width="9.140625" style="1"/>
    <col min="208" max="208" width="6.140625" style="1" customWidth="1"/>
    <col min="209" max="209" width="10.140625" style="1" customWidth="1"/>
    <col min="210" max="210" width="50.28515625" style="1" customWidth="1"/>
    <col min="211" max="211" width="13.42578125" style="1" customWidth="1"/>
    <col min="212" max="212" width="14.42578125" style="1" customWidth="1"/>
    <col min="213" max="215" width="17" style="1" customWidth="1"/>
    <col min="216" max="216" width="15.42578125" style="1" customWidth="1"/>
    <col min="217" max="463" width="9.140625" style="1"/>
    <col min="464" max="464" width="6.140625" style="1" customWidth="1"/>
    <col min="465" max="465" width="10.140625" style="1" customWidth="1"/>
    <col min="466" max="466" width="50.28515625" style="1" customWidth="1"/>
    <col min="467" max="467" width="13.42578125" style="1" customWidth="1"/>
    <col min="468" max="468" width="14.42578125" style="1" customWidth="1"/>
    <col min="469" max="471" width="17" style="1" customWidth="1"/>
    <col min="472" max="472" width="15.42578125" style="1" customWidth="1"/>
    <col min="473" max="719" width="9.140625" style="1"/>
    <col min="720" max="720" width="6.140625" style="1" customWidth="1"/>
    <col min="721" max="721" width="10.140625" style="1" customWidth="1"/>
    <col min="722" max="722" width="50.28515625" style="1" customWidth="1"/>
    <col min="723" max="723" width="13.42578125" style="1" customWidth="1"/>
    <col min="724" max="724" width="14.42578125" style="1" customWidth="1"/>
    <col min="725" max="727" width="17" style="1" customWidth="1"/>
    <col min="728" max="728" width="15.42578125" style="1" customWidth="1"/>
    <col min="729" max="975" width="9.140625" style="1"/>
    <col min="976" max="976" width="6.140625" style="1" customWidth="1"/>
    <col min="977" max="977" width="10.140625" style="1" customWidth="1"/>
    <col min="978" max="978" width="50.28515625" style="1" customWidth="1"/>
    <col min="979" max="979" width="13.42578125" style="1" customWidth="1"/>
    <col min="980" max="980" width="14.42578125" style="1" customWidth="1"/>
    <col min="981" max="983" width="17" style="1" customWidth="1"/>
    <col min="984" max="984" width="15.42578125" style="1" customWidth="1"/>
    <col min="985" max="1231" width="9.140625" style="1"/>
    <col min="1232" max="1232" width="6.140625" style="1" customWidth="1"/>
    <col min="1233" max="1233" width="10.140625" style="1" customWidth="1"/>
    <col min="1234" max="1234" width="50.28515625" style="1" customWidth="1"/>
    <col min="1235" max="1235" width="13.42578125" style="1" customWidth="1"/>
    <col min="1236" max="1236" width="14.42578125" style="1" customWidth="1"/>
    <col min="1237" max="1239" width="17" style="1" customWidth="1"/>
    <col min="1240" max="1240" width="15.42578125" style="1" customWidth="1"/>
    <col min="1241" max="1487" width="9.140625" style="1"/>
    <col min="1488" max="1488" width="6.140625" style="1" customWidth="1"/>
    <col min="1489" max="1489" width="10.140625" style="1" customWidth="1"/>
    <col min="1490" max="1490" width="50.28515625" style="1" customWidth="1"/>
    <col min="1491" max="1491" width="13.42578125" style="1" customWidth="1"/>
    <col min="1492" max="1492" width="14.42578125" style="1" customWidth="1"/>
    <col min="1493" max="1495" width="17" style="1" customWidth="1"/>
    <col min="1496" max="1496" width="15.42578125" style="1" customWidth="1"/>
    <col min="1497" max="1743" width="9.140625" style="1"/>
    <col min="1744" max="1744" width="6.140625" style="1" customWidth="1"/>
    <col min="1745" max="1745" width="10.140625" style="1" customWidth="1"/>
    <col min="1746" max="1746" width="50.28515625" style="1" customWidth="1"/>
    <col min="1747" max="1747" width="13.42578125" style="1" customWidth="1"/>
    <col min="1748" max="1748" width="14.42578125" style="1" customWidth="1"/>
    <col min="1749" max="1751" width="17" style="1" customWidth="1"/>
    <col min="1752" max="1752" width="15.42578125" style="1" customWidth="1"/>
    <col min="1753" max="1999" width="9.140625" style="1"/>
    <col min="2000" max="2000" width="6.140625" style="1" customWidth="1"/>
    <col min="2001" max="2001" width="10.140625" style="1" customWidth="1"/>
    <col min="2002" max="2002" width="50.28515625" style="1" customWidth="1"/>
    <col min="2003" max="2003" width="13.42578125" style="1" customWidth="1"/>
    <col min="2004" max="2004" width="14.42578125" style="1" customWidth="1"/>
    <col min="2005" max="2007" width="17" style="1" customWidth="1"/>
    <col min="2008" max="2008" width="15.42578125" style="1" customWidth="1"/>
    <col min="2009" max="2255" width="9.140625" style="1"/>
    <col min="2256" max="2256" width="6.140625" style="1" customWidth="1"/>
    <col min="2257" max="2257" width="10.140625" style="1" customWidth="1"/>
    <col min="2258" max="2258" width="50.28515625" style="1" customWidth="1"/>
    <col min="2259" max="2259" width="13.42578125" style="1" customWidth="1"/>
    <col min="2260" max="2260" width="14.42578125" style="1" customWidth="1"/>
    <col min="2261" max="2263" width="17" style="1" customWidth="1"/>
    <col min="2264" max="2264" width="15.42578125" style="1" customWidth="1"/>
    <col min="2265" max="2511" width="9.140625" style="1"/>
    <col min="2512" max="2512" width="6.140625" style="1" customWidth="1"/>
    <col min="2513" max="2513" width="10.140625" style="1" customWidth="1"/>
    <col min="2514" max="2514" width="50.28515625" style="1" customWidth="1"/>
    <col min="2515" max="2515" width="13.42578125" style="1" customWidth="1"/>
    <col min="2516" max="2516" width="14.42578125" style="1" customWidth="1"/>
    <col min="2517" max="2519" width="17" style="1" customWidth="1"/>
    <col min="2520" max="2520" width="15.42578125" style="1" customWidth="1"/>
    <col min="2521" max="2767" width="9.140625" style="1"/>
    <col min="2768" max="2768" width="6.140625" style="1" customWidth="1"/>
    <col min="2769" max="2769" width="10.140625" style="1" customWidth="1"/>
    <col min="2770" max="2770" width="50.28515625" style="1" customWidth="1"/>
    <col min="2771" max="2771" width="13.42578125" style="1" customWidth="1"/>
    <col min="2772" max="2772" width="14.42578125" style="1" customWidth="1"/>
    <col min="2773" max="2775" width="17" style="1" customWidth="1"/>
    <col min="2776" max="2776" width="15.42578125" style="1" customWidth="1"/>
    <col min="2777" max="3023" width="9.140625" style="1"/>
    <col min="3024" max="3024" width="6.140625" style="1" customWidth="1"/>
    <col min="3025" max="3025" width="10.140625" style="1" customWidth="1"/>
    <col min="3026" max="3026" width="50.28515625" style="1" customWidth="1"/>
    <col min="3027" max="3027" width="13.42578125" style="1" customWidth="1"/>
    <col min="3028" max="3028" width="14.42578125" style="1" customWidth="1"/>
    <col min="3029" max="3031" width="17" style="1" customWidth="1"/>
    <col min="3032" max="3032" width="15.42578125" style="1" customWidth="1"/>
    <col min="3033" max="3279" width="9.140625" style="1"/>
    <col min="3280" max="3280" width="6.140625" style="1" customWidth="1"/>
    <col min="3281" max="3281" width="10.140625" style="1" customWidth="1"/>
    <col min="3282" max="3282" width="50.28515625" style="1" customWidth="1"/>
    <col min="3283" max="3283" width="13.42578125" style="1" customWidth="1"/>
    <col min="3284" max="3284" width="14.42578125" style="1" customWidth="1"/>
    <col min="3285" max="3287" width="17" style="1" customWidth="1"/>
    <col min="3288" max="3288" width="15.42578125" style="1" customWidth="1"/>
    <col min="3289" max="3535" width="9.140625" style="1"/>
    <col min="3536" max="3536" width="6.140625" style="1" customWidth="1"/>
    <col min="3537" max="3537" width="10.140625" style="1" customWidth="1"/>
    <col min="3538" max="3538" width="50.28515625" style="1" customWidth="1"/>
    <col min="3539" max="3539" width="13.42578125" style="1" customWidth="1"/>
    <col min="3540" max="3540" width="14.42578125" style="1" customWidth="1"/>
    <col min="3541" max="3543" width="17" style="1" customWidth="1"/>
    <col min="3544" max="3544" width="15.42578125" style="1" customWidth="1"/>
    <col min="3545" max="3791" width="9.140625" style="1"/>
    <col min="3792" max="3792" width="6.140625" style="1" customWidth="1"/>
    <col min="3793" max="3793" width="10.140625" style="1" customWidth="1"/>
    <col min="3794" max="3794" width="50.28515625" style="1" customWidth="1"/>
    <col min="3795" max="3795" width="13.42578125" style="1" customWidth="1"/>
    <col min="3796" max="3796" width="14.42578125" style="1" customWidth="1"/>
    <col min="3797" max="3799" width="17" style="1" customWidth="1"/>
    <col min="3800" max="3800" width="15.42578125" style="1" customWidth="1"/>
    <col min="3801" max="4047" width="9.140625" style="1"/>
    <col min="4048" max="4048" width="6.140625" style="1" customWidth="1"/>
    <col min="4049" max="4049" width="10.140625" style="1" customWidth="1"/>
    <col min="4050" max="4050" width="50.28515625" style="1" customWidth="1"/>
    <col min="4051" max="4051" width="13.42578125" style="1" customWidth="1"/>
    <col min="4052" max="4052" width="14.42578125" style="1" customWidth="1"/>
    <col min="4053" max="4055" width="17" style="1" customWidth="1"/>
    <col min="4056" max="4056" width="15.42578125" style="1" customWidth="1"/>
    <col min="4057" max="4303" width="9.140625" style="1"/>
    <col min="4304" max="4304" width="6.140625" style="1" customWidth="1"/>
    <col min="4305" max="4305" width="10.140625" style="1" customWidth="1"/>
    <col min="4306" max="4306" width="50.28515625" style="1" customWidth="1"/>
    <col min="4307" max="4307" width="13.42578125" style="1" customWidth="1"/>
    <col min="4308" max="4308" width="14.42578125" style="1" customWidth="1"/>
    <col min="4309" max="4311" width="17" style="1" customWidth="1"/>
    <col min="4312" max="4312" width="15.42578125" style="1" customWidth="1"/>
    <col min="4313" max="4559" width="9.140625" style="1"/>
    <col min="4560" max="4560" width="6.140625" style="1" customWidth="1"/>
    <col min="4561" max="4561" width="10.140625" style="1" customWidth="1"/>
    <col min="4562" max="4562" width="50.28515625" style="1" customWidth="1"/>
    <col min="4563" max="4563" width="13.42578125" style="1" customWidth="1"/>
    <col min="4564" max="4564" width="14.42578125" style="1" customWidth="1"/>
    <col min="4565" max="4567" width="17" style="1" customWidth="1"/>
    <col min="4568" max="4568" width="15.42578125" style="1" customWidth="1"/>
    <col min="4569" max="4815" width="9.140625" style="1"/>
    <col min="4816" max="4816" width="6.140625" style="1" customWidth="1"/>
    <col min="4817" max="4817" width="10.140625" style="1" customWidth="1"/>
    <col min="4818" max="4818" width="50.28515625" style="1" customWidth="1"/>
    <col min="4819" max="4819" width="13.42578125" style="1" customWidth="1"/>
    <col min="4820" max="4820" width="14.42578125" style="1" customWidth="1"/>
    <col min="4821" max="4823" width="17" style="1" customWidth="1"/>
    <col min="4824" max="4824" width="15.42578125" style="1" customWidth="1"/>
    <col min="4825" max="5071" width="9.140625" style="1"/>
    <col min="5072" max="5072" width="6.140625" style="1" customWidth="1"/>
    <col min="5073" max="5073" width="10.140625" style="1" customWidth="1"/>
    <col min="5074" max="5074" width="50.28515625" style="1" customWidth="1"/>
    <col min="5075" max="5075" width="13.42578125" style="1" customWidth="1"/>
    <col min="5076" max="5076" width="14.42578125" style="1" customWidth="1"/>
    <col min="5077" max="5079" width="17" style="1" customWidth="1"/>
    <col min="5080" max="5080" width="15.42578125" style="1" customWidth="1"/>
    <col min="5081" max="5327" width="9.140625" style="1"/>
    <col min="5328" max="5328" width="6.140625" style="1" customWidth="1"/>
    <col min="5329" max="5329" width="10.140625" style="1" customWidth="1"/>
    <col min="5330" max="5330" width="50.28515625" style="1" customWidth="1"/>
    <col min="5331" max="5331" width="13.42578125" style="1" customWidth="1"/>
    <col min="5332" max="5332" width="14.42578125" style="1" customWidth="1"/>
    <col min="5333" max="5335" width="17" style="1" customWidth="1"/>
    <col min="5336" max="5336" width="15.42578125" style="1" customWidth="1"/>
    <col min="5337" max="5583" width="9.140625" style="1"/>
    <col min="5584" max="5584" width="6.140625" style="1" customWidth="1"/>
    <col min="5585" max="5585" width="10.140625" style="1" customWidth="1"/>
    <col min="5586" max="5586" width="50.28515625" style="1" customWidth="1"/>
    <col min="5587" max="5587" width="13.42578125" style="1" customWidth="1"/>
    <col min="5588" max="5588" width="14.42578125" style="1" customWidth="1"/>
    <col min="5589" max="5591" width="17" style="1" customWidth="1"/>
    <col min="5592" max="5592" width="15.42578125" style="1" customWidth="1"/>
    <col min="5593" max="5839" width="9.140625" style="1"/>
    <col min="5840" max="5840" width="6.140625" style="1" customWidth="1"/>
    <col min="5841" max="5841" width="10.140625" style="1" customWidth="1"/>
    <col min="5842" max="5842" width="50.28515625" style="1" customWidth="1"/>
    <col min="5843" max="5843" width="13.42578125" style="1" customWidth="1"/>
    <col min="5844" max="5844" width="14.42578125" style="1" customWidth="1"/>
    <col min="5845" max="5847" width="17" style="1" customWidth="1"/>
    <col min="5848" max="5848" width="15.42578125" style="1" customWidth="1"/>
    <col min="5849" max="6095" width="9.140625" style="1"/>
    <col min="6096" max="6096" width="6.140625" style="1" customWidth="1"/>
    <col min="6097" max="6097" width="10.140625" style="1" customWidth="1"/>
    <col min="6098" max="6098" width="50.28515625" style="1" customWidth="1"/>
    <col min="6099" max="6099" width="13.42578125" style="1" customWidth="1"/>
    <col min="6100" max="6100" width="14.42578125" style="1" customWidth="1"/>
    <col min="6101" max="6103" width="17" style="1" customWidth="1"/>
    <col min="6104" max="6104" width="15.42578125" style="1" customWidth="1"/>
    <col min="6105" max="6351" width="9.140625" style="1"/>
    <col min="6352" max="6352" width="6.140625" style="1" customWidth="1"/>
    <col min="6353" max="6353" width="10.140625" style="1" customWidth="1"/>
    <col min="6354" max="6354" width="50.28515625" style="1" customWidth="1"/>
    <col min="6355" max="6355" width="13.42578125" style="1" customWidth="1"/>
    <col min="6356" max="6356" width="14.42578125" style="1" customWidth="1"/>
    <col min="6357" max="6359" width="17" style="1" customWidth="1"/>
    <col min="6360" max="6360" width="15.42578125" style="1" customWidth="1"/>
    <col min="6361" max="6607" width="9.140625" style="1"/>
    <col min="6608" max="6608" width="6.140625" style="1" customWidth="1"/>
    <col min="6609" max="6609" width="10.140625" style="1" customWidth="1"/>
    <col min="6610" max="6610" width="50.28515625" style="1" customWidth="1"/>
    <col min="6611" max="6611" width="13.42578125" style="1" customWidth="1"/>
    <col min="6612" max="6612" width="14.42578125" style="1" customWidth="1"/>
    <col min="6613" max="6615" width="17" style="1" customWidth="1"/>
    <col min="6616" max="6616" width="15.42578125" style="1" customWidth="1"/>
    <col min="6617" max="6863" width="9.140625" style="1"/>
    <col min="6864" max="6864" width="6.140625" style="1" customWidth="1"/>
    <col min="6865" max="6865" width="10.140625" style="1" customWidth="1"/>
    <col min="6866" max="6866" width="50.28515625" style="1" customWidth="1"/>
    <col min="6867" max="6867" width="13.42578125" style="1" customWidth="1"/>
    <col min="6868" max="6868" width="14.42578125" style="1" customWidth="1"/>
    <col min="6869" max="6871" width="17" style="1" customWidth="1"/>
    <col min="6872" max="6872" width="15.42578125" style="1" customWidth="1"/>
    <col min="6873" max="7119" width="9.140625" style="1"/>
    <col min="7120" max="7120" width="6.140625" style="1" customWidth="1"/>
    <col min="7121" max="7121" width="10.140625" style="1" customWidth="1"/>
    <col min="7122" max="7122" width="50.28515625" style="1" customWidth="1"/>
    <col min="7123" max="7123" width="13.42578125" style="1" customWidth="1"/>
    <col min="7124" max="7124" width="14.42578125" style="1" customWidth="1"/>
    <col min="7125" max="7127" width="17" style="1" customWidth="1"/>
    <col min="7128" max="7128" width="15.42578125" style="1" customWidth="1"/>
    <col min="7129" max="7375" width="9.140625" style="1"/>
    <col min="7376" max="7376" width="6.140625" style="1" customWidth="1"/>
    <col min="7377" max="7377" width="10.140625" style="1" customWidth="1"/>
    <col min="7378" max="7378" width="50.28515625" style="1" customWidth="1"/>
    <col min="7379" max="7379" width="13.42578125" style="1" customWidth="1"/>
    <col min="7380" max="7380" width="14.42578125" style="1" customWidth="1"/>
    <col min="7381" max="7383" width="17" style="1" customWidth="1"/>
    <col min="7384" max="7384" width="15.42578125" style="1" customWidth="1"/>
    <col min="7385" max="7631" width="9.140625" style="1"/>
    <col min="7632" max="7632" width="6.140625" style="1" customWidth="1"/>
    <col min="7633" max="7633" width="10.140625" style="1" customWidth="1"/>
    <col min="7634" max="7634" width="50.28515625" style="1" customWidth="1"/>
    <col min="7635" max="7635" width="13.42578125" style="1" customWidth="1"/>
    <col min="7636" max="7636" width="14.42578125" style="1" customWidth="1"/>
    <col min="7637" max="7639" width="17" style="1" customWidth="1"/>
    <col min="7640" max="7640" width="15.42578125" style="1" customWidth="1"/>
    <col min="7641" max="7887" width="9.140625" style="1"/>
    <col min="7888" max="7888" width="6.140625" style="1" customWidth="1"/>
    <col min="7889" max="7889" width="10.140625" style="1" customWidth="1"/>
    <col min="7890" max="7890" width="50.28515625" style="1" customWidth="1"/>
    <col min="7891" max="7891" width="13.42578125" style="1" customWidth="1"/>
    <col min="7892" max="7892" width="14.42578125" style="1" customWidth="1"/>
    <col min="7893" max="7895" width="17" style="1" customWidth="1"/>
    <col min="7896" max="7896" width="15.42578125" style="1" customWidth="1"/>
    <col min="7897" max="8143" width="9.140625" style="1"/>
    <col min="8144" max="8144" width="6.140625" style="1" customWidth="1"/>
    <col min="8145" max="8145" width="10.140625" style="1" customWidth="1"/>
    <col min="8146" max="8146" width="50.28515625" style="1" customWidth="1"/>
    <col min="8147" max="8147" width="13.42578125" style="1" customWidth="1"/>
    <col min="8148" max="8148" width="14.42578125" style="1" customWidth="1"/>
    <col min="8149" max="8151" width="17" style="1" customWidth="1"/>
    <col min="8152" max="8152" width="15.42578125" style="1" customWidth="1"/>
    <col min="8153" max="8399" width="9.140625" style="1"/>
    <col min="8400" max="8400" width="6.140625" style="1" customWidth="1"/>
    <col min="8401" max="8401" width="10.140625" style="1" customWidth="1"/>
    <col min="8402" max="8402" width="50.28515625" style="1" customWidth="1"/>
    <col min="8403" max="8403" width="13.42578125" style="1" customWidth="1"/>
    <col min="8404" max="8404" width="14.42578125" style="1" customWidth="1"/>
    <col min="8405" max="8407" width="17" style="1" customWidth="1"/>
    <col min="8408" max="8408" width="15.42578125" style="1" customWidth="1"/>
    <col min="8409" max="8655" width="9.140625" style="1"/>
    <col min="8656" max="8656" width="6.140625" style="1" customWidth="1"/>
    <col min="8657" max="8657" width="10.140625" style="1" customWidth="1"/>
    <col min="8658" max="8658" width="50.28515625" style="1" customWidth="1"/>
    <col min="8659" max="8659" width="13.42578125" style="1" customWidth="1"/>
    <col min="8660" max="8660" width="14.42578125" style="1" customWidth="1"/>
    <col min="8661" max="8663" width="17" style="1" customWidth="1"/>
    <col min="8664" max="8664" width="15.42578125" style="1" customWidth="1"/>
    <col min="8665" max="8911" width="9.140625" style="1"/>
    <col min="8912" max="8912" width="6.140625" style="1" customWidth="1"/>
    <col min="8913" max="8913" width="10.140625" style="1" customWidth="1"/>
    <col min="8914" max="8914" width="50.28515625" style="1" customWidth="1"/>
    <col min="8915" max="8915" width="13.42578125" style="1" customWidth="1"/>
    <col min="8916" max="8916" width="14.42578125" style="1" customWidth="1"/>
    <col min="8917" max="8919" width="17" style="1" customWidth="1"/>
    <col min="8920" max="8920" width="15.42578125" style="1" customWidth="1"/>
    <col min="8921" max="9167" width="9.140625" style="1"/>
    <col min="9168" max="9168" width="6.140625" style="1" customWidth="1"/>
    <col min="9169" max="9169" width="10.140625" style="1" customWidth="1"/>
    <col min="9170" max="9170" width="50.28515625" style="1" customWidth="1"/>
    <col min="9171" max="9171" width="13.42578125" style="1" customWidth="1"/>
    <col min="9172" max="9172" width="14.42578125" style="1" customWidth="1"/>
    <col min="9173" max="9175" width="17" style="1" customWidth="1"/>
    <col min="9176" max="9176" width="15.42578125" style="1" customWidth="1"/>
    <col min="9177" max="9423" width="9.140625" style="1"/>
    <col min="9424" max="9424" width="6.140625" style="1" customWidth="1"/>
    <col min="9425" max="9425" width="10.140625" style="1" customWidth="1"/>
    <col min="9426" max="9426" width="50.28515625" style="1" customWidth="1"/>
    <col min="9427" max="9427" width="13.42578125" style="1" customWidth="1"/>
    <col min="9428" max="9428" width="14.42578125" style="1" customWidth="1"/>
    <col min="9429" max="9431" width="17" style="1" customWidth="1"/>
    <col min="9432" max="9432" width="15.42578125" style="1" customWidth="1"/>
    <col min="9433" max="9679" width="9.140625" style="1"/>
    <col min="9680" max="9680" width="6.140625" style="1" customWidth="1"/>
    <col min="9681" max="9681" width="10.140625" style="1" customWidth="1"/>
    <col min="9682" max="9682" width="50.28515625" style="1" customWidth="1"/>
    <col min="9683" max="9683" width="13.42578125" style="1" customWidth="1"/>
    <col min="9684" max="9684" width="14.42578125" style="1" customWidth="1"/>
    <col min="9685" max="9687" width="17" style="1" customWidth="1"/>
    <col min="9688" max="9688" width="15.42578125" style="1" customWidth="1"/>
    <col min="9689" max="9935" width="9.140625" style="1"/>
    <col min="9936" max="9936" width="6.140625" style="1" customWidth="1"/>
    <col min="9937" max="9937" width="10.140625" style="1" customWidth="1"/>
    <col min="9938" max="9938" width="50.28515625" style="1" customWidth="1"/>
    <col min="9939" max="9939" width="13.42578125" style="1" customWidth="1"/>
    <col min="9940" max="9940" width="14.42578125" style="1" customWidth="1"/>
    <col min="9941" max="9943" width="17" style="1" customWidth="1"/>
    <col min="9944" max="9944" width="15.42578125" style="1" customWidth="1"/>
    <col min="9945" max="10191" width="9.140625" style="1"/>
    <col min="10192" max="10192" width="6.140625" style="1" customWidth="1"/>
    <col min="10193" max="10193" width="10.140625" style="1" customWidth="1"/>
    <col min="10194" max="10194" width="50.28515625" style="1" customWidth="1"/>
    <col min="10195" max="10195" width="13.42578125" style="1" customWidth="1"/>
    <col min="10196" max="10196" width="14.42578125" style="1" customWidth="1"/>
    <col min="10197" max="10199" width="17" style="1" customWidth="1"/>
    <col min="10200" max="10200" width="15.42578125" style="1" customWidth="1"/>
    <col min="10201" max="10447" width="9.140625" style="1"/>
    <col min="10448" max="10448" width="6.140625" style="1" customWidth="1"/>
    <col min="10449" max="10449" width="10.140625" style="1" customWidth="1"/>
    <col min="10450" max="10450" width="50.28515625" style="1" customWidth="1"/>
    <col min="10451" max="10451" width="13.42578125" style="1" customWidth="1"/>
    <col min="10452" max="10452" width="14.42578125" style="1" customWidth="1"/>
    <col min="10453" max="10455" width="17" style="1" customWidth="1"/>
    <col min="10456" max="10456" width="15.42578125" style="1" customWidth="1"/>
    <col min="10457" max="10703" width="9.140625" style="1"/>
    <col min="10704" max="10704" width="6.140625" style="1" customWidth="1"/>
    <col min="10705" max="10705" width="10.140625" style="1" customWidth="1"/>
    <col min="10706" max="10706" width="50.28515625" style="1" customWidth="1"/>
    <col min="10707" max="10707" width="13.42578125" style="1" customWidth="1"/>
    <col min="10708" max="10708" width="14.42578125" style="1" customWidth="1"/>
    <col min="10709" max="10711" width="17" style="1" customWidth="1"/>
    <col min="10712" max="10712" width="15.42578125" style="1" customWidth="1"/>
    <col min="10713" max="10959" width="9.140625" style="1"/>
    <col min="10960" max="10960" width="6.140625" style="1" customWidth="1"/>
    <col min="10961" max="10961" width="10.140625" style="1" customWidth="1"/>
    <col min="10962" max="10962" width="50.28515625" style="1" customWidth="1"/>
    <col min="10963" max="10963" width="13.42578125" style="1" customWidth="1"/>
    <col min="10964" max="10964" width="14.42578125" style="1" customWidth="1"/>
    <col min="10965" max="10967" width="17" style="1" customWidth="1"/>
    <col min="10968" max="10968" width="15.42578125" style="1" customWidth="1"/>
    <col min="10969" max="11215" width="9.140625" style="1"/>
    <col min="11216" max="11216" width="6.140625" style="1" customWidth="1"/>
    <col min="11217" max="11217" width="10.140625" style="1" customWidth="1"/>
    <col min="11218" max="11218" width="50.28515625" style="1" customWidth="1"/>
    <col min="11219" max="11219" width="13.42578125" style="1" customWidth="1"/>
    <col min="11220" max="11220" width="14.42578125" style="1" customWidth="1"/>
    <col min="11221" max="11223" width="17" style="1" customWidth="1"/>
    <col min="11224" max="11224" width="15.42578125" style="1" customWidth="1"/>
    <col min="11225" max="11471" width="9.140625" style="1"/>
    <col min="11472" max="11472" width="6.140625" style="1" customWidth="1"/>
    <col min="11473" max="11473" width="10.140625" style="1" customWidth="1"/>
    <col min="11474" max="11474" width="50.28515625" style="1" customWidth="1"/>
    <col min="11475" max="11475" width="13.42578125" style="1" customWidth="1"/>
    <col min="11476" max="11476" width="14.42578125" style="1" customWidth="1"/>
    <col min="11477" max="11479" width="17" style="1" customWidth="1"/>
    <col min="11480" max="11480" width="15.42578125" style="1" customWidth="1"/>
    <col min="11481" max="11727" width="9.140625" style="1"/>
    <col min="11728" max="11728" width="6.140625" style="1" customWidth="1"/>
    <col min="11729" max="11729" width="10.140625" style="1" customWidth="1"/>
    <col min="11730" max="11730" width="50.28515625" style="1" customWidth="1"/>
    <col min="11731" max="11731" width="13.42578125" style="1" customWidth="1"/>
    <col min="11732" max="11732" width="14.42578125" style="1" customWidth="1"/>
    <col min="11733" max="11735" width="17" style="1" customWidth="1"/>
    <col min="11736" max="11736" width="15.42578125" style="1" customWidth="1"/>
    <col min="11737" max="11983" width="9.140625" style="1"/>
    <col min="11984" max="11984" width="6.140625" style="1" customWidth="1"/>
    <col min="11985" max="11985" width="10.140625" style="1" customWidth="1"/>
    <col min="11986" max="11986" width="50.28515625" style="1" customWidth="1"/>
    <col min="11987" max="11987" width="13.42578125" style="1" customWidth="1"/>
    <col min="11988" max="11988" width="14.42578125" style="1" customWidth="1"/>
    <col min="11989" max="11991" width="17" style="1" customWidth="1"/>
    <col min="11992" max="11992" width="15.42578125" style="1" customWidth="1"/>
    <col min="11993" max="12239" width="9.140625" style="1"/>
    <col min="12240" max="12240" width="6.140625" style="1" customWidth="1"/>
    <col min="12241" max="12241" width="10.140625" style="1" customWidth="1"/>
    <col min="12242" max="12242" width="50.28515625" style="1" customWidth="1"/>
    <col min="12243" max="12243" width="13.42578125" style="1" customWidth="1"/>
    <col min="12244" max="12244" width="14.42578125" style="1" customWidth="1"/>
    <col min="12245" max="12247" width="17" style="1" customWidth="1"/>
    <col min="12248" max="12248" width="15.42578125" style="1" customWidth="1"/>
    <col min="12249" max="12495" width="9.140625" style="1"/>
    <col min="12496" max="12496" width="6.140625" style="1" customWidth="1"/>
    <col min="12497" max="12497" width="10.140625" style="1" customWidth="1"/>
    <col min="12498" max="12498" width="50.28515625" style="1" customWidth="1"/>
    <col min="12499" max="12499" width="13.42578125" style="1" customWidth="1"/>
    <col min="12500" max="12500" width="14.42578125" style="1" customWidth="1"/>
    <col min="12501" max="12503" width="17" style="1" customWidth="1"/>
    <col min="12504" max="12504" width="15.42578125" style="1" customWidth="1"/>
    <col min="12505" max="12751" width="9.140625" style="1"/>
    <col min="12752" max="12752" width="6.140625" style="1" customWidth="1"/>
    <col min="12753" max="12753" width="10.140625" style="1" customWidth="1"/>
    <col min="12754" max="12754" width="50.28515625" style="1" customWidth="1"/>
    <col min="12755" max="12755" width="13.42578125" style="1" customWidth="1"/>
    <col min="12756" max="12756" width="14.42578125" style="1" customWidth="1"/>
    <col min="12757" max="12759" width="17" style="1" customWidth="1"/>
    <col min="12760" max="12760" width="15.42578125" style="1" customWidth="1"/>
    <col min="12761" max="13007" width="9.140625" style="1"/>
    <col min="13008" max="13008" width="6.140625" style="1" customWidth="1"/>
    <col min="13009" max="13009" width="10.140625" style="1" customWidth="1"/>
    <col min="13010" max="13010" width="50.28515625" style="1" customWidth="1"/>
    <col min="13011" max="13011" width="13.42578125" style="1" customWidth="1"/>
    <col min="13012" max="13012" width="14.42578125" style="1" customWidth="1"/>
    <col min="13013" max="13015" width="17" style="1" customWidth="1"/>
    <col min="13016" max="13016" width="15.42578125" style="1" customWidth="1"/>
    <col min="13017" max="13263" width="9.140625" style="1"/>
    <col min="13264" max="13264" width="6.140625" style="1" customWidth="1"/>
    <col min="13265" max="13265" width="10.140625" style="1" customWidth="1"/>
    <col min="13266" max="13266" width="50.28515625" style="1" customWidth="1"/>
    <col min="13267" max="13267" width="13.42578125" style="1" customWidth="1"/>
    <col min="13268" max="13268" width="14.42578125" style="1" customWidth="1"/>
    <col min="13269" max="13271" width="17" style="1" customWidth="1"/>
    <col min="13272" max="13272" width="15.42578125" style="1" customWidth="1"/>
    <col min="13273" max="13519" width="9.140625" style="1"/>
    <col min="13520" max="13520" width="6.140625" style="1" customWidth="1"/>
    <col min="13521" max="13521" width="10.140625" style="1" customWidth="1"/>
    <col min="13522" max="13522" width="50.28515625" style="1" customWidth="1"/>
    <col min="13523" max="13523" width="13.42578125" style="1" customWidth="1"/>
    <col min="13524" max="13524" width="14.42578125" style="1" customWidth="1"/>
    <col min="13525" max="13527" width="17" style="1" customWidth="1"/>
    <col min="13528" max="13528" width="15.42578125" style="1" customWidth="1"/>
    <col min="13529" max="13775" width="9.140625" style="1"/>
    <col min="13776" max="13776" width="6.140625" style="1" customWidth="1"/>
    <col min="13777" max="13777" width="10.140625" style="1" customWidth="1"/>
    <col min="13778" max="13778" width="50.28515625" style="1" customWidth="1"/>
    <col min="13779" max="13779" width="13.42578125" style="1" customWidth="1"/>
    <col min="13780" max="13780" width="14.42578125" style="1" customWidth="1"/>
    <col min="13781" max="13783" width="17" style="1" customWidth="1"/>
    <col min="13784" max="13784" width="15.42578125" style="1" customWidth="1"/>
    <col min="13785" max="14031" width="9.140625" style="1"/>
    <col min="14032" max="14032" width="6.140625" style="1" customWidth="1"/>
    <col min="14033" max="14033" width="10.140625" style="1" customWidth="1"/>
    <col min="14034" max="14034" width="50.28515625" style="1" customWidth="1"/>
    <col min="14035" max="14035" width="13.42578125" style="1" customWidth="1"/>
    <col min="14036" max="14036" width="14.42578125" style="1" customWidth="1"/>
    <col min="14037" max="14039" width="17" style="1" customWidth="1"/>
    <col min="14040" max="14040" width="15.42578125" style="1" customWidth="1"/>
    <col min="14041" max="14287" width="9.140625" style="1"/>
    <col min="14288" max="14288" width="6.140625" style="1" customWidth="1"/>
    <col min="14289" max="14289" width="10.140625" style="1" customWidth="1"/>
    <col min="14290" max="14290" width="50.28515625" style="1" customWidth="1"/>
    <col min="14291" max="14291" width="13.42578125" style="1" customWidth="1"/>
    <col min="14292" max="14292" width="14.42578125" style="1" customWidth="1"/>
    <col min="14293" max="14295" width="17" style="1" customWidth="1"/>
    <col min="14296" max="14296" width="15.42578125" style="1" customWidth="1"/>
    <col min="14297" max="14543" width="9.140625" style="1"/>
    <col min="14544" max="14544" width="6.140625" style="1" customWidth="1"/>
    <col min="14545" max="14545" width="10.140625" style="1" customWidth="1"/>
    <col min="14546" max="14546" width="50.28515625" style="1" customWidth="1"/>
    <col min="14547" max="14547" width="13.42578125" style="1" customWidth="1"/>
    <col min="14548" max="14548" width="14.42578125" style="1" customWidth="1"/>
    <col min="14549" max="14551" width="17" style="1" customWidth="1"/>
    <col min="14552" max="14552" width="15.42578125" style="1" customWidth="1"/>
    <col min="14553" max="14799" width="9.140625" style="1"/>
    <col min="14800" max="14800" width="6.140625" style="1" customWidth="1"/>
    <col min="14801" max="14801" width="10.140625" style="1" customWidth="1"/>
    <col min="14802" max="14802" width="50.28515625" style="1" customWidth="1"/>
    <col min="14803" max="14803" width="13.42578125" style="1" customWidth="1"/>
    <col min="14804" max="14804" width="14.42578125" style="1" customWidth="1"/>
    <col min="14805" max="14807" width="17" style="1" customWidth="1"/>
    <col min="14808" max="14808" width="15.42578125" style="1" customWidth="1"/>
    <col min="14809" max="15055" width="9.140625" style="1"/>
    <col min="15056" max="15056" width="6.140625" style="1" customWidth="1"/>
    <col min="15057" max="15057" width="10.140625" style="1" customWidth="1"/>
    <col min="15058" max="15058" width="50.28515625" style="1" customWidth="1"/>
    <col min="15059" max="15059" width="13.42578125" style="1" customWidth="1"/>
    <col min="15060" max="15060" width="14.42578125" style="1" customWidth="1"/>
    <col min="15061" max="15063" width="17" style="1" customWidth="1"/>
    <col min="15064" max="15064" width="15.42578125" style="1" customWidth="1"/>
    <col min="15065" max="15311" width="9.140625" style="1"/>
    <col min="15312" max="15312" width="6.140625" style="1" customWidth="1"/>
    <col min="15313" max="15313" width="10.140625" style="1" customWidth="1"/>
    <col min="15314" max="15314" width="50.28515625" style="1" customWidth="1"/>
    <col min="15315" max="15315" width="13.42578125" style="1" customWidth="1"/>
    <col min="15316" max="15316" width="14.42578125" style="1" customWidth="1"/>
    <col min="15317" max="15319" width="17" style="1" customWidth="1"/>
    <col min="15320" max="15320" width="15.42578125" style="1" customWidth="1"/>
    <col min="15321" max="15567" width="9.140625" style="1"/>
    <col min="15568" max="15568" width="6.140625" style="1" customWidth="1"/>
    <col min="15569" max="15569" width="10.140625" style="1" customWidth="1"/>
    <col min="15570" max="15570" width="50.28515625" style="1" customWidth="1"/>
    <col min="15571" max="15571" width="13.42578125" style="1" customWidth="1"/>
    <col min="15572" max="15572" width="14.42578125" style="1" customWidth="1"/>
    <col min="15573" max="15575" width="17" style="1" customWidth="1"/>
    <col min="15576" max="15576" width="15.42578125" style="1" customWidth="1"/>
    <col min="15577" max="15823" width="9.140625" style="1"/>
    <col min="15824" max="15824" width="6.140625" style="1" customWidth="1"/>
    <col min="15825" max="15825" width="10.140625" style="1" customWidth="1"/>
    <col min="15826" max="15826" width="50.28515625" style="1" customWidth="1"/>
    <col min="15827" max="15827" width="13.42578125" style="1" customWidth="1"/>
    <col min="15828" max="15828" width="14.42578125" style="1" customWidth="1"/>
    <col min="15829" max="15831" width="17" style="1" customWidth="1"/>
    <col min="15832" max="15832" width="15.42578125" style="1" customWidth="1"/>
    <col min="15833" max="16079" width="9.140625" style="1"/>
    <col min="16080" max="16080" width="6.140625" style="1" customWidth="1"/>
    <col min="16081" max="16081" width="10.140625" style="1" customWidth="1"/>
    <col min="16082" max="16082" width="50.28515625" style="1" customWidth="1"/>
    <col min="16083" max="16083" width="13.42578125" style="1" customWidth="1"/>
    <col min="16084" max="16084" width="14.42578125" style="1" customWidth="1"/>
    <col min="16085" max="16087" width="17" style="1" customWidth="1"/>
    <col min="16088" max="16088" width="15.42578125" style="1" customWidth="1"/>
    <col min="16089" max="16384" width="9.140625" style="1"/>
  </cols>
  <sheetData>
    <row r="2" spans="1:16" x14ac:dyDescent="0.3">
      <c r="C2" s="2" t="s">
        <v>0</v>
      </c>
    </row>
    <row r="3" spans="1:16" x14ac:dyDescent="0.3">
      <c r="C3" s="3" t="s">
        <v>1</v>
      </c>
    </row>
    <row r="4" spans="1:16" x14ac:dyDescent="0.3">
      <c r="C4" s="4">
        <v>45534</v>
      </c>
    </row>
    <row r="5" spans="1:16" x14ac:dyDescent="0.3">
      <c r="C5" s="4"/>
    </row>
    <row r="6" spans="1:16" s="6" customFormat="1" ht="33" x14ac:dyDescent="0.25">
      <c r="A6" s="5" t="s">
        <v>2</v>
      </c>
      <c r="B6" s="5" t="s">
        <v>3</v>
      </c>
      <c r="C6" s="5" t="s">
        <v>4</v>
      </c>
      <c r="D6" s="42" t="s">
        <v>5</v>
      </c>
      <c r="E6" s="42" t="s">
        <v>6</v>
      </c>
      <c r="F6" s="42" t="s">
        <v>7</v>
      </c>
      <c r="G6" s="42" t="s">
        <v>8</v>
      </c>
      <c r="H6" s="42" t="s">
        <v>9</v>
      </c>
      <c r="I6" s="43" t="s">
        <v>10</v>
      </c>
      <c r="J6" s="43" t="s">
        <v>11</v>
      </c>
      <c r="K6" s="43" t="s">
        <v>12</v>
      </c>
      <c r="L6" s="43" t="s">
        <v>13</v>
      </c>
      <c r="M6" s="43" t="s">
        <v>14</v>
      </c>
      <c r="N6" s="43" t="s">
        <v>15</v>
      </c>
      <c r="O6" s="43" t="s">
        <v>16</v>
      </c>
      <c r="P6" s="43" t="s">
        <v>17</v>
      </c>
    </row>
    <row r="7" spans="1:16" x14ac:dyDescent="0.3">
      <c r="A7" s="7">
        <v>1</v>
      </c>
      <c r="B7" s="8" t="s">
        <v>18</v>
      </c>
      <c r="C7" s="9" t="s">
        <v>19</v>
      </c>
      <c r="D7" s="10">
        <v>3306</v>
      </c>
      <c r="E7" s="10">
        <v>3230</v>
      </c>
      <c r="F7" s="10">
        <v>3154</v>
      </c>
      <c r="G7" s="10">
        <v>9690</v>
      </c>
      <c r="H7" s="10">
        <v>3230</v>
      </c>
      <c r="I7" s="10">
        <v>3610</v>
      </c>
      <c r="J7" s="10">
        <v>3800</v>
      </c>
      <c r="K7" s="10">
        <v>10640</v>
      </c>
      <c r="L7" s="10">
        <v>20330</v>
      </c>
      <c r="M7" s="10">
        <v>3382</v>
      </c>
      <c r="N7" s="10">
        <v>2888</v>
      </c>
      <c r="O7" s="10">
        <v>2622</v>
      </c>
      <c r="P7" s="10">
        <v>8892</v>
      </c>
    </row>
    <row r="8" spans="1:16" x14ac:dyDescent="0.3">
      <c r="A8" s="7">
        <v>2</v>
      </c>
      <c r="B8" s="8" t="s">
        <v>20</v>
      </c>
      <c r="C8" s="9" t="s">
        <v>21</v>
      </c>
      <c r="D8" s="10">
        <v>3230</v>
      </c>
      <c r="E8" s="10">
        <v>3496</v>
      </c>
      <c r="F8" s="10">
        <v>2888</v>
      </c>
      <c r="G8" s="10">
        <v>9614</v>
      </c>
      <c r="H8" s="10">
        <v>3116</v>
      </c>
      <c r="I8" s="10">
        <v>3572</v>
      </c>
      <c r="J8" s="10">
        <v>3496</v>
      </c>
      <c r="K8" s="10">
        <v>10184</v>
      </c>
      <c r="L8" s="10">
        <v>19798</v>
      </c>
      <c r="M8" s="10">
        <v>3306</v>
      </c>
      <c r="N8" s="10">
        <v>2888</v>
      </c>
      <c r="O8" s="10">
        <v>2546</v>
      </c>
      <c r="P8" s="10">
        <v>8740</v>
      </c>
    </row>
    <row r="9" spans="1:16" x14ac:dyDescent="0.3">
      <c r="A9" s="7">
        <v>3</v>
      </c>
      <c r="B9" s="8" t="s">
        <v>22</v>
      </c>
      <c r="C9" s="9" t="s">
        <v>23</v>
      </c>
      <c r="D9" s="10">
        <v>14212</v>
      </c>
      <c r="E9" s="10">
        <v>14440</v>
      </c>
      <c r="F9" s="10">
        <v>13718</v>
      </c>
      <c r="G9" s="10">
        <v>42370</v>
      </c>
      <c r="H9" s="10">
        <v>14174</v>
      </c>
      <c r="I9" s="10">
        <v>15124</v>
      </c>
      <c r="J9" s="10">
        <v>13984</v>
      </c>
      <c r="K9" s="10">
        <v>43282</v>
      </c>
      <c r="L9" s="10">
        <v>85652</v>
      </c>
      <c r="M9" s="10">
        <v>13414</v>
      </c>
      <c r="N9" s="10">
        <v>16492</v>
      </c>
      <c r="O9" s="10">
        <v>11020</v>
      </c>
      <c r="P9" s="10">
        <v>40926</v>
      </c>
    </row>
    <row r="10" spans="1:16" x14ac:dyDescent="0.3">
      <c r="A10" s="7">
        <v>4</v>
      </c>
      <c r="B10" s="11" t="s">
        <v>24</v>
      </c>
      <c r="C10" s="9" t="s">
        <v>25</v>
      </c>
      <c r="D10" s="10">
        <v>266</v>
      </c>
      <c r="E10" s="10">
        <v>266</v>
      </c>
      <c r="F10" s="10">
        <v>190</v>
      </c>
      <c r="G10" s="10">
        <v>722</v>
      </c>
      <c r="H10" s="10">
        <v>152</v>
      </c>
      <c r="I10" s="10">
        <v>228</v>
      </c>
      <c r="J10" s="10">
        <v>228</v>
      </c>
      <c r="K10" s="10">
        <v>608</v>
      </c>
      <c r="L10" s="10">
        <v>1330</v>
      </c>
      <c r="M10" s="10">
        <v>0</v>
      </c>
      <c r="N10" s="10">
        <v>494</v>
      </c>
      <c r="O10" s="10">
        <v>190</v>
      </c>
      <c r="P10" s="10">
        <v>684</v>
      </c>
    </row>
    <row r="11" spans="1:16" x14ac:dyDescent="0.3">
      <c r="A11" s="7">
        <v>5</v>
      </c>
      <c r="B11" s="11" t="s">
        <v>26</v>
      </c>
      <c r="C11" s="12" t="s">
        <v>27</v>
      </c>
      <c r="D11" s="10">
        <v>1672</v>
      </c>
      <c r="E11" s="10">
        <v>1482</v>
      </c>
      <c r="F11" s="10">
        <v>1634</v>
      </c>
      <c r="G11" s="10">
        <v>4788</v>
      </c>
      <c r="H11" s="10">
        <v>1520</v>
      </c>
      <c r="I11" s="10">
        <v>1444</v>
      </c>
      <c r="J11" s="10">
        <v>1558</v>
      </c>
      <c r="K11" s="10">
        <v>4522</v>
      </c>
      <c r="L11" s="10">
        <v>9310</v>
      </c>
      <c r="M11" s="10">
        <v>0</v>
      </c>
      <c r="N11" s="10">
        <v>3686</v>
      </c>
      <c r="O11" s="10">
        <v>1216</v>
      </c>
      <c r="P11" s="10">
        <v>4902</v>
      </c>
    </row>
    <row r="12" spans="1:16" x14ac:dyDescent="0.3">
      <c r="A12" s="7">
        <v>6</v>
      </c>
      <c r="B12" s="8" t="s">
        <v>28</v>
      </c>
      <c r="C12" s="9" t="s">
        <v>29</v>
      </c>
      <c r="D12" s="10">
        <v>2014</v>
      </c>
      <c r="E12" s="10">
        <v>2090</v>
      </c>
      <c r="F12" s="10">
        <v>2090</v>
      </c>
      <c r="G12" s="10">
        <v>6194</v>
      </c>
      <c r="H12" s="10">
        <v>2128</v>
      </c>
      <c r="I12" s="10">
        <v>2280</v>
      </c>
      <c r="J12" s="10">
        <v>1976</v>
      </c>
      <c r="K12" s="10">
        <v>6384</v>
      </c>
      <c r="L12" s="10">
        <v>12578</v>
      </c>
      <c r="M12" s="10">
        <v>2204</v>
      </c>
      <c r="N12" s="10">
        <v>2356</v>
      </c>
      <c r="O12" s="10">
        <v>1634</v>
      </c>
      <c r="P12" s="10">
        <v>6194</v>
      </c>
    </row>
    <row r="13" spans="1:16" s="13" customFormat="1" x14ac:dyDescent="0.3">
      <c r="A13" s="7">
        <v>7</v>
      </c>
      <c r="B13" s="8" t="s">
        <v>30</v>
      </c>
      <c r="C13" s="9" t="s">
        <v>31</v>
      </c>
      <c r="D13" s="10">
        <v>1026</v>
      </c>
      <c r="E13" s="10">
        <v>1292</v>
      </c>
      <c r="F13" s="10">
        <v>1140</v>
      </c>
      <c r="G13" s="10">
        <v>3458</v>
      </c>
      <c r="H13" s="10">
        <v>950</v>
      </c>
      <c r="I13" s="10">
        <v>1710</v>
      </c>
      <c r="J13" s="10">
        <v>1330</v>
      </c>
      <c r="K13" s="10">
        <v>3990</v>
      </c>
      <c r="L13" s="10">
        <v>7448</v>
      </c>
      <c r="M13" s="10">
        <v>1216</v>
      </c>
      <c r="N13" s="10">
        <v>1026</v>
      </c>
      <c r="O13" s="10">
        <v>950</v>
      </c>
      <c r="P13" s="10">
        <v>3192</v>
      </c>
    </row>
    <row r="14" spans="1:16" s="13" customFormat="1" x14ac:dyDescent="0.3">
      <c r="A14" s="7">
        <v>8</v>
      </c>
      <c r="B14" s="8" t="s">
        <v>32</v>
      </c>
      <c r="C14" s="9" t="s">
        <v>33</v>
      </c>
      <c r="D14" s="10">
        <v>1710</v>
      </c>
      <c r="E14" s="10">
        <v>1786</v>
      </c>
      <c r="F14" s="10">
        <v>1748</v>
      </c>
      <c r="G14" s="10">
        <v>5244</v>
      </c>
      <c r="H14" s="10">
        <v>1824</v>
      </c>
      <c r="I14" s="10">
        <v>1938</v>
      </c>
      <c r="J14" s="10">
        <v>1976</v>
      </c>
      <c r="K14" s="10">
        <v>5738</v>
      </c>
      <c r="L14" s="10">
        <v>10982</v>
      </c>
      <c r="M14" s="10">
        <v>1862</v>
      </c>
      <c r="N14" s="10">
        <v>1634</v>
      </c>
      <c r="O14" s="10">
        <v>1406</v>
      </c>
      <c r="P14" s="10">
        <v>4902</v>
      </c>
    </row>
    <row r="15" spans="1:16" s="13" customFormat="1" x14ac:dyDescent="0.3">
      <c r="A15" s="7">
        <v>9</v>
      </c>
      <c r="B15" s="8" t="s">
        <v>34</v>
      </c>
      <c r="C15" s="9" t="s">
        <v>35</v>
      </c>
      <c r="D15" s="10">
        <v>304</v>
      </c>
      <c r="E15" s="10">
        <v>342</v>
      </c>
      <c r="F15" s="10">
        <v>342</v>
      </c>
      <c r="G15" s="10">
        <v>988</v>
      </c>
      <c r="H15" s="10">
        <v>380</v>
      </c>
      <c r="I15" s="10">
        <v>380</v>
      </c>
      <c r="J15" s="10">
        <v>418</v>
      </c>
      <c r="K15" s="10">
        <v>1178</v>
      </c>
      <c r="L15" s="10">
        <v>2166</v>
      </c>
      <c r="M15" s="10">
        <v>342</v>
      </c>
      <c r="N15" s="10">
        <v>304</v>
      </c>
      <c r="O15" s="10">
        <v>266</v>
      </c>
      <c r="P15" s="10">
        <v>912</v>
      </c>
    </row>
    <row r="16" spans="1:16" s="13" customFormat="1" ht="33" x14ac:dyDescent="0.3">
      <c r="A16" s="7">
        <v>10</v>
      </c>
      <c r="B16" s="8" t="s">
        <v>36</v>
      </c>
      <c r="C16" s="9" t="s">
        <v>37</v>
      </c>
      <c r="D16" s="10">
        <v>6080</v>
      </c>
      <c r="E16" s="10">
        <v>7106</v>
      </c>
      <c r="F16" s="10">
        <v>6422</v>
      </c>
      <c r="G16" s="10">
        <v>19608</v>
      </c>
      <c r="H16" s="10">
        <v>2622</v>
      </c>
      <c r="I16" s="10">
        <v>5016</v>
      </c>
      <c r="J16" s="10">
        <v>3420</v>
      </c>
      <c r="K16" s="10">
        <v>11058</v>
      </c>
      <c r="L16" s="10">
        <v>30666</v>
      </c>
      <c r="M16" s="10">
        <v>5282</v>
      </c>
      <c r="N16" s="10">
        <v>4674</v>
      </c>
      <c r="O16" s="10">
        <v>3952</v>
      </c>
      <c r="P16" s="10">
        <v>13908</v>
      </c>
    </row>
    <row r="17" spans="1:18" s="13" customFormat="1" x14ac:dyDescent="0.3">
      <c r="A17" s="7">
        <v>11</v>
      </c>
      <c r="B17" s="8" t="s">
        <v>38</v>
      </c>
      <c r="C17" s="9" t="s">
        <v>39</v>
      </c>
      <c r="D17" s="10">
        <v>1216</v>
      </c>
      <c r="E17" s="10">
        <v>1064</v>
      </c>
      <c r="F17" s="10">
        <v>1178</v>
      </c>
      <c r="G17" s="10">
        <v>3458</v>
      </c>
      <c r="H17" s="10">
        <v>1254</v>
      </c>
      <c r="I17" s="10">
        <v>1330</v>
      </c>
      <c r="J17" s="10">
        <v>1216</v>
      </c>
      <c r="K17" s="10">
        <v>3800</v>
      </c>
      <c r="L17" s="10">
        <v>7258</v>
      </c>
      <c r="M17" s="10">
        <v>988</v>
      </c>
      <c r="N17" s="10">
        <v>1672</v>
      </c>
      <c r="O17" s="10">
        <v>950</v>
      </c>
      <c r="P17" s="10">
        <v>3610</v>
      </c>
    </row>
    <row r="18" spans="1:18" s="13" customFormat="1" x14ac:dyDescent="0.3">
      <c r="A18" s="7">
        <v>12</v>
      </c>
      <c r="B18" s="11" t="s">
        <v>40</v>
      </c>
      <c r="C18" s="9" t="s">
        <v>41</v>
      </c>
      <c r="D18" s="10">
        <v>4180</v>
      </c>
      <c r="E18" s="10">
        <v>4256</v>
      </c>
      <c r="F18" s="10">
        <v>4332</v>
      </c>
      <c r="G18" s="10">
        <v>12768</v>
      </c>
      <c r="H18" s="10">
        <v>4750</v>
      </c>
      <c r="I18" s="10">
        <v>4864</v>
      </c>
      <c r="J18" s="10">
        <v>5168</v>
      </c>
      <c r="K18" s="10">
        <v>14782</v>
      </c>
      <c r="L18" s="10">
        <v>27550</v>
      </c>
      <c r="M18" s="10">
        <v>4332</v>
      </c>
      <c r="N18" s="10">
        <v>3990</v>
      </c>
      <c r="O18" s="10">
        <v>3534</v>
      </c>
      <c r="P18" s="10">
        <v>11856</v>
      </c>
    </row>
    <row r="19" spans="1:18" s="13" customFormat="1" x14ac:dyDescent="0.3">
      <c r="A19" s="7">
        <v>13</v>
      </c>
      <c r="B19" s="11" t="s">
        <v>42</v>
      </c>
      <c r="C19" s="9" t="s">
        <v>43</v>
      </c>
      <c r="D19" s="10">
        <v>570</v>
      </c>
      <c r="E19" s="10">
        <v>608</v>
      </c>
      <c r="F19" s="10">
        <v>608</v>
      </c>
      <c r="G19" s="10">
        <v>1786</v>
      </c>
      <c r="H19" s="10">
        <v>684</v>
      </c>
      <c r="I19" s="10">
        <v>646</v>
      </c>
      <c r="J19" s="10">
        <v>798</v>
      </c>
      <c r="K19" s="10">
        <v>2128</v>
      </c>
      <c r="L19" s="10">
        <v>3914</v>
      </c>
      <c r="M19" s="10">
        <v>570</v>
      </c>
      <c r="N19" s="10">
        <v>570</v>
      </c>
      <c r="O19" s="10">
        <v>494</v>
      </c>
      <c r="P19" s="10">
        <v>1634</v>
      </c>
    </row>
    <row r="20" spans="1:18" x14ac:dyDescent="0.3">
      <c r="A20" s="7">
        <v>14</v>
      </c>
      <c r="B20" s="8" t="s">
        <v>44</v>
      </c>
      <c r="C20" s="9" t="s">
        <v>45</v>
      </c>
      <c r="D20" s="10">
        <v>3268</v>
      </c>
      <c r="E20" s="10">
        <v>5168</v>
      </c>
      <c r="F20" s="10">
        <v>4066</v>
      </c>
      <c r="G20" s="10">
        <v>12502</v>
      </c>
      <c r="H20" s="10">
        <v>4408</v>
      </c>
      <c r="I20" s="10">
        <v>4750</v>
      </c>
      <c r="J20" s="10">
        <v>4598</v>
      </c>
      <c r="K20" s="10">
        <v>13756</v>
      </c>
      <c r="L20" s="10">
        <v>26258</v>
      </c>
      <c r="M20" s="10">
        <v>4104</v>
      </c>
      <c r="N20" s="10">
        <v>4826</v>
      </c>
      <c r="O20" s="10">
        <v>3382</v>
      </c>
      <c r="P20" s="10">
        <v>12312</v>
      </c>
    </row>
    <row r="21" spans="1:18" x14ac:dyDescent="0.3">
      <c r="A21" s="7">
        <v>15</v>
      </c>
      <c r="B21" s="8" t="s">
        <v>46</v>
      </c>
      <c r="C21" s="9" t="s">
        <v>47</v>
      </c>
      <c r="D21" s="10">
        <v>190</v>
      </c>
      <c r="E21" s="10">
        <v>190</v>
      </c>
      <c r="F21" s="10">
        <v>190</v>
      </c>
      <c r="G21" s="10">
        <v>570</v>
      </c>
      <c r="H21" s="10">
        <v>190</v>
      </c>
      <c r="I21" s="10">
        <v>190</v>
      </c>
      <c r="J21" s="10">
        <v>190</v>
      </c>
      <c r="K21" s="10">
        <v>570</v>
      </c>
      <c r="L21" s="10">
        <v>1140</v>
      </c>
      <c r="M21" s="10">
        <v>38</v>
      </c>
      <c r="N21" s="10">
        <v>304</v>
      </c>
      <c r="O21" s="10">
        <v>152</v>
      </c>
      <c r="P21" s="10">
        <v>494</v>
      </c>
    </row>
    <row r="22" spans="1:18" x14ac:dyDescent="0.3">
      <c r="A22" s="7">
        <v>16</v>
      </c>
      <c r="B22" s="8" t="s">
        <v>48</v>
      </c>
      <c r="C22" s="9" t="s">
        <v>49</v>
      </c>
      <c r="D22" s="10">
        <v>114</v>
      </c>
      <c r="E22" s="10">
        <v>266</v>
      </c>
      <c r="F22" s="10">
        <v>190</v>
      </c>
      <c r="G22" s="10">
        <v>570</v>
      </c>
      <c r="H22" s="10">
        <v>266</v>
      </c>
      <c r="I22" s="10">
        <v>190</v>
      </c>
      <c r="J22" s="10">
        <v>228</v>
      </c>
      <c r="K22" s="10">
        <v>684</v>
      </c>
      <c r="L22" s="10">
        <v>1254</v>
      </c>
      <c r="M22" s="10">
        <v>190</v>
      </c>
      <c r="N22" s="10">
        <v>304</v>
      </c>
      <c r="O22" s="10">
        <v>152</v>
      </c>
      <c r="P22" s="10">
        <v>646</v>
      </c>
    </row>
    <row r="23" spans="1:18" x14ac:dyDescent="0.3">
      <c r="A23" s="7">
        <v>17</v>
      </c>
      <c r="B23" s="8" t="s">
        <v>50</v>
      </c>
      <c r="C23" s="9" t="s">
        <v>51</v>
      </c>
      <c r="D23" s="10">
        <v>2584</v>
      </c>
      <c r="E23" s="10">
        <v>2698</v>
      </c>
      <c r="F23" s="10">
        <v>2736</v>
      </c>
      <c r="G23" s="10">
        <v>8018</v>
      </c>
      <c r="H23" s="10">
        <v>3078</v>
      </c>
      <c r="I23" s="10">
        <v>2698</v>
      </c>
      <c r="J23" s="10">
        <v>3116</v>
      </c>
      <c r="K23" s="10">
        <v>8892</v>
      </c>
      <c r="L23" s="10">
        <v>16910</v>
      </c>
      <c r="M23" s="10">
        <v>3344</v>
      </c>
      <c r="N23" s="10">
        <v>2508</v>
      </c>
      <c r="O23" s="10">
        <v>2166</v>
      </c>
      <c r="P23" s="10">
        <v>8018</v>
      </c>
    </row>
    <row r="24" spans="1:18" ht="49.5" x14ac:dyDescent="0.3">
      <c r="A24" s="14">
        <v>18</v>
      </c>
      <c r="B24" s="15" t="s">
        <v>52</v>
      </c>
      <c r="C24" s="16" t="s">
        <v>53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8" ht="49.5" x14ac:dyDescent="0.3">
      <c r="A25" s="7">
        <v>19</v>
      </c>
      <c r="B25" s="17" t="s">
        <v>54</v>
      </c>
      <c r="C25" s="18" t="s">
        <v>55</v>
      </c>
      <c r="D25" s="10">
        <v>0</v>
      </c>
      <c r="E25" s="10">
        <v>418</v>
      </c>
      <c r="F25" s="10">
        <v>1216</v>
      </c>
      <c r="G25" s="10">
        <v>1634</v>
      </c>
      <c r="H25" s="10">
        <v>266</v>
      </c>
      <c r="I25" s="10">
        <v>228</v>
      </c>
      <c r="J25" s="10">
        <v>1672</v>
      </c>
      <c r="K25" s="10">
        <v>2166</v>
      </c>
      <c r="L25" s="10">
        <v>3800</v>
      </c>
      <c r="M25" s="10">
        <v>1786</v>
      </c>
      <c r="N25" s="10">
        <v>1482</v>
      </c>
      <c r="O25" s="10">
        <v>494</v>
      </c>
      <c r="P25" s="10">
        <v>3762</v>
      </c>
    </row>
    <row r="26" spans="1:18" s="20" customFormat="1" x14ac:dyDescent="0.25">
      <c r="A26" s="19"/>
      <c r="B26" s="19"/>
      <c r="C26" s="19" t="s">
        <v>56</v>
      </c>
      <c r="D26" s="19">
        <v>45942</v>
      </c>
      <c r="E26" s="19">
        <v>50198</v>
      </c>
      <c r="F26" s="19">
        <v>47842</v>
      </c>
      <c r="G26" s="19">
        <v>143982</v>
      </c>
      <c r="H26" s="19">
        <v>44992</v>
      </c>
      <c r="I26" s="19">
        <v>50198</v>
      </c>
      <c r="J26" s="19">
        <v>49172</v>
      </c>
      <c r="K26" s="19">
        <v>144362</v>
      </c>
      <c r="L26" s="19">
        <v>288344</v>
      </c>
      <c r="M26" s="19">
        <v>46360</v>
      </c>
      <c r="N26" s="19">
        <v>52098</v>
      </c>
      <c r="O26" s="19">
        <v>37126</v>
      </c>
      <c r="P26" s="19">
        <v>135584</v>
      </c>
    </row>
    <row r="27" spans="1:18" s="23" customFormat="1" x14ac:dyDescent="0.3">
      <c r="A27" s="21"/>
      <c r="B27" s="21"/>
      <c r="C27" s="21"/>
      <c r="D27" s="22"/>
      <c r="E27" s="22"/>
      <c r="F27" s="22"/>
      <c r="G27" s="22"/>
      <c r="H27" s="22"/>
      <c r="I27" s="22"/>
      <c r="K27" s="24"/>
      <c r="L27" s="24"/>
      <c r="M27" s="24"/>
      <c r="N27" s="24"/>
      <c r="O27" s="24"/>
      <c r="P27" s="24"/>
    </row>
    <row r="28" spans="1:18" x14ac:dyDescent="0.3">
      <c r="C28" s="25"/>
      <c r="D28" s="26"/>
      <c r="E28" s="26"/>
      <c r="F28" s="26"/>
      <c r="G28" s="26"/>
      <c r="H28" s="26"/>
      <c r="I28" s="26"/>
    </row>
    <row r="29" spans="1:18" s="27" customFormat="1" x14ac:dyDescent="0.3">
      <c r="C29" s="28"/>
      <c r="D29" s="29"/>
      <c r="E29" s="30"/>
      <c r="F29" s="29"/>
      <c r="G29" s="29"/>
      <c r="I29" s="31"/>
      <c r="J29" s="32"/>
      <c r="K29" s="33"/>
      <c r="L29" s="33"/>
      <c r="M29" s="33"/>
      <c r="N29" s="33"/>
      <c r="O29" s="33"/>
      <c r="P29" s="33"/>
      <c r="R29" s="33"/>
    </row>
    <row r="30" spans="1:18" s="27" customFormat="1" x14ac:dyDescent="0.3">
      <c r="C30" s="28"/>
      <c r="D30" s="34"/>
      <c r="E30" s="30"/>
      <c r="F30" s="28"/>
      <c r="G30" s="34"/>
      <c r="I30" s="35"/>
      <c r="J30" s="36"/>
      <c r="R30" s="33"/>
    </row>
    <row r="31" spans="1:18" s="27" customFormat="1" x14ac:dyDescent="0.3">
      <c r="C31" s="37"/>
      <c r="D31" s="38"/>
      <c r="E31" s="30"/>
      <c r="F31" s="28"/>
      <c r="G31" s="39"/>
      <c r="I31" s="40"/>
      <c r="J31" s="41"/>
      <c r="K31" s="33"/>
      <c r="L31" s="33"/>
      <c r="M31" s="33"/>
      <c r="N31" s="33"/>
      <c r="O31" s="33"/>
      <c r="P31" s="33"/>
      <c r="R31" s="33" t="s">
        <v>57</v>
      </c>
    </row>
    <row r="32" spans="1:18" s="27" customFormat="1" x14ac:dyDescent="0.3">
      <c r="C32" s="30"/>
      <c r="D32" s="36"/>
      <c r="E32" s="30"/>
      <c r="F32" s="28"/>
      <c r="G32" s="29"/>
      <c r="J32" s="33"/>
    </row>
    <row r="33" spans="3:16" s="27" customFormat="1" x14ac:dyDescent="0.3">
      <c r="C33" s="37"/>
      <c r="D33" s="38"/>
      <c r="E33" s="30"/>
      <c r="F33" s="28"/>
      <c r="G33" s="39"/>
      <c r="J33" s="33"/>
    </row>
    <row r="34" spans="3:16" s="27" customFormat="1" x14ac:dyDescent="0.3">
      <c r="J34" s="33"/>
      <c r="K34" s="33"/>
      <c r="L34" s="33"/>
      <c r="M34" s="33"/>
      <c r="N34" s="33"/>
      <c r="O34" s="33"/>
      <c r="P34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EB8A-3CE6-4D1F-9600-DDFC2161DEE3}">
  <dimension ref="A3:Q22"/>
  <sheetViews>
    <sheetView workbookViewId="0">
      <selection activeCell="D24" sqref="D24"/>
    </sheetView>
  </sheetViews>
  <sheetFormatPr defaultRowHeight="16.5" x14ac:dyDescent="0.3"/>
  <cols>
    <col min="1" max="1" width="7.140625" style="46" customWidth="1"/>
    <col min="2" max="2" width="9.28515625" style="46" customWidth="1"/>
    <col min="3" max="3" width="7" style="46" customWidth="1"/>
    <col min="4" max="4" width="25.7109375" style="46" customWidth="1"/>
    <col min="5" max="5" width="20.42578125" style="46" customWidth="1"/>
    <col min="6" max="6" width="14.85546875" style="46" customWidth="1"/>
    <col min="7" max="7" width="15" style="46" customWidth="1"/>
    <col min="8" max="8" width="15.140625" style="46" customWidth="1"/>
    <col min="9" max="9" width="14" style="46" customWidth="1"/>
    <col min="10" max="10" width="15" style="46" customWidth="1"/>
    <col min="11" max="11" width="15.5703125" style="46" customWidth="1"/>
    <col min="12" max="12" width="13.85546875" style="46" customWidth="1"/>
    <col min="13" max="13" width="15.140625" style="46" customWidth="1"/>
    <col min="14" max="14" width="15.42578125" style="46" customWidth="1"/>
    <col min="15" max="17" width="16.42578125" style="46" customWidth="1"/>
    <col min="18" max="16384" width="9.140625" style="46"/>
  </cols>
  <sheetData>
    <row r="3" spans="1:17" x14ac:dyDescent="0.3">
      <c r="A3" s="44" t="s">
        <v>58</v>
      </c>
      <c r="B3" s="45" t="s">
        <v>59</v>
      </c>
      <c r="C3" s="45"/>
      <c r="D3" s="45"/>
      <c r="E3" s="45"/>
    </row>
    <row r="4" spans="1:17" x14ac:dyDescent="0.3">
      <c r="B4" s="47"/>
      <c r="C4" s="48"/>
      <c r="D4" s="49" t="s">
        <v>60</v>
      </c>
      <c r="E4" s="49"/>
      <c r="G4" s="49"/>
      <c r="H4" s="49"/>
      <c r="I4" s="49"/>
      <c r="J4" s="49"/>
      <c r="L4" s="49"/>
      <c r="M4" s="49"/>
    </row>
    <row r="5" spans="1:17" x14ac:dyDescent="0.3">
      <c r="B5" s="50"/>
      <c r="C5" s="50"/>
      <c r="D5" s="51"/>
    </row>
    <row r="6" spans="1:17" x14ac:dyDescent="0.3">
      <c r="B6" s="52"/>
      <c r="C6" s="52"/>
      <c r="D6" s="52"/>
    </row>
    <row r="7" spans="1:17" x14ac:dyDescent="0.3">
      <c r="D7" s="53"/>
    </row>
    <row r="8" spans="1:17" s="54" customFormat="1" ht="33" x14ac:dyDescent="0.25">
      <c r="B8" s="55" t="s">
        <v>61</v>
      </c>
      <c r="C8" s="55" t="s">
        <v>62</v>
      </c>
      <c r="D8" s="55" t="s">
        <v>63</v>
      </c>
      <c r="E8" s="72" t="s">
        <v>5</v>
      </c>
      <c r="F8" s="72" t="s">
        <v>6</v>
      </c>
      <c r="G8" s="72" t="s">
        <v>7</v>
      </c>
      <c r="H8" s="72" t="s">
        <v>8</v>
      </c>
      <c r="I8" s="72" t="s">
        <v>64</v>
      </c>
      <c r="J8" s="72" t="s">
        <v>65</v>
      </c>
      <c r="K8" s="72" t="s">
        <v>11</v>
      </c>
      <c r="L8" s="72" t="s">
        <v>12</v>
      </c>
      <c r="M8" s="72" t="s">
        <v>13</v>
      </c>
      <c r="N8" s="73">
        <v>45474</v>
      </c>
      <c r="O8" s="73">
        <v>45505</v>
      </c>
      <c r="P8" s="74">
        <v>45536</v>
      </c>
      <c r="Q8" s="74" t="s">
        <v>17</v>
      </c>
    </row>
    <row r="9" spans="1:17" x14ac:dyDescent="0.3">
      <c r="B9" s="56" t="s">
        <v>66</v>
      </c>
      <c r="C9" s="56" t="s">
        <v>67</v>
      </c>
      <c r="D9" s="57" t="s">
        <v>68</v>
      </c>
      <c r="E9" s="58">
        <v>1056000</v>
      </c>
      <c r="F9" s="58">
        <v>1240000</v>
      </c>
      <c r="G9" s="58">
        <v>1320000</v>
      </c>
      <c r="H9" s="58">
        <v>3616000</v>
      </c>
      <c r="I9" s="58">
        <v>1432000</v>
      </c>
      <c r="J9" s="58">
        <v>1252000</v>
      </c>
      <c r="K9" s="59">
        <v>1228000</v>
      </c>
      <c r="L9" s="58">
        <v>3912000</v>
      </c>
      <c r="M9" s="58">
        <v>7528000</v>
      </c>
      <c r="N9" s="59">
        <v>1576000</v>
      </c>
      <c r="O9" s="59">
        <v>1496000</v>
      </c>
      <c r="P9" s="59">
        <v>756000</v>
      </c>
      <c r="Q9" s="59">
        <v>3828000</v>
      </c>
    </row>
    <row r="10" spans="1:17" ht="33" x14ac:dyDescent="0.3">
      <c r="B10" s="56" t="s">
        <v>69</v>
      </c>
      <c r="C10" s="56" t="s">
        <v>67</v>
      </c>
      <c r="D10" s="57" t="s">
        <v>70</v>
      </c>
      <c r="E10" s="58">
        <v>980000</v>
      </c>
      <c r="F10" s="58">
        <v>1136000</v>
      </c>
      <c r="G10" s="58">
        <v>1200000</v>
      </c>
      <c r="H10" s="58">
        <v>3316000</v>
      </c>
      <c r="I10" s="58">
        <v>1216000</v>
      </c>
      <c r="J10" s="58">
        <v>1224000</v>
      </c>
      <c r="K10" s="59">
        <v>1468000</v>
      </c>
      <c r="L10" s="58">
        <v>3908000</v>
      </c>
      <c r="M10" s="58">
        <v>7224000</v>
      </c>
      <c r="N10" s="59">
        <v>1456000</v>
      </c>
      <c r="O10" s="59">
        <v>1252000</v>
      </c>
      <c r="P10" s="59">
        <v>728000</v>
      </c>
      <c r="Q10" s="59">
        <v>3436000</v>
      </c>
    </row>
    <row r="11" spans="1:17" x14ac:dyDescent="0.3">
      <c r="B11" s="56" t="s">
        <v>18</v>
      </c>
      <c r="C11" s="56" t="s">
        <v>67</v>
      </c>
      <c r="D11" s="60" t="s">
        <v>71</v>
      </c>
      <c r="E11" s="58">
        <v>780000</v>
      </c>
      <c r="F11" s="58">
        <v>964000</v>
      </c>
      <c r="G11" s="58">
        <v>920000</v>
      </c>
      <c r="H11" s="58">
        <v>2664000</v>
      </c>
      <c r="I11" s="58">
        <v>1004000</v>
      </c>
      <c r="J11" s="58">
        <v>948000</v>
      </c>
      <c r="K11" s="59">
        <v>900000</v>
      </c>
      <c r="L11" s="58">
        <v>2852000</v>
      </c>
      <c r="M11" s="58">
        <v>5516000</v>
      </c>
      <c r="N11" s="59">
        <v>1196000</v>
      </c>
      <c r="O11" s="59">
        <v>1172000</v>
      </c>
      <c r="P11" s="59">
        <v>556000</v>
      </c>
      <c r="Q11" s="59">
        <v>2924000</v>
      </c>
    </row>
    <row r="12" spans="1:17" x14ac:dyDescent="0.3">
      <c r="B12" s="56" t="s">
        <v>72</v>
      </c>
      <c r="C12" s="56" t="s">
        <v>67</v>
      </c>
      <c r="D12" s="57" t="s">
        <v>73</v>
      </c>
      <c r="E12" s="58">
        <v>52000</v>
      </c>
      <c r="F12" s="58">
        <v>68000</v>
      </c>
      <c r="G12" s="58">
        <v>56000</v>
      </c>
      <c r="H12" s="58">
        <v>176000</v>
      </c>
      <c r="I12" s="58">
        <v>60000</v>
      </c>
      <c r="J12" s="58">
        <v>48000</v>
      </c>
      <c r="K12" s="59">
        <v>56000</v>
      </c>
      <c r="L12" s="58">
        <v>164000</v>
      </c>
      <c r="M12" s="58">
        <v>340000</v>
      </c>
      <c r="N12" s="59">
        <v>80000</v>
      </c>
      <c r="O12" s="59">
        <v>84000</v>
      </c>
      <c r="P12" s="59">
        <v>32000</v>
      </c>
      <c r="Q12" s="59">
        <v>196000</v>
      </c>
    </row>
    <row r="13" spans="1:17" x14ac:dyDescent="0.3">
      <c r="B13" s="61"/>
      <c r="C13" s="61"/>
      <c r="D13" s="62" t="s">
        <v>56</v>
      </c>
      <c r="E13" s="63">
        <f>SUM(E9:E12)</f>
        <v>2868000</v>
      </c>
      <c r="F13" s="63">
        <f t="shared" ref="F13" si="0">F9+F10+F11+F12</f>
        <v>3408000</v>
      </c>
      <c r="G13" s="63">
        <f>SUM(G9:G12)</f>
        <v>3496000</v>
      </c>
      <c r="H13" s="64">
        <f t="shared" ref="H13" si="1">E13+F13+G13</f>
        <v>9772000</v>
      </c>
      <c r="I13" s="64">
        <f t="shared" ref="I13:Q13" si="2">SUM(I9:I12)</f>
        <v>3712000</v>
      </c>
      <c r="J13" s="64">
        <f t="shared" si="2"/>
        <v>3472000</v>
      </c>
      <c r="K13" s="65">
        <f t="shared" si="2"/>
        <v>3652000</v>
      </c>
      <c r="L13" s="64">
        <f t="shared" si="2"/>
        <v>10836000</v>
      </c>
      <c r="M13" s="64">
        <f t="shared" si="2"/>
        <v>20608000</v>
      </c>
      <c r="N13" s="65">
        <f t="shared" si="2"/>
        <v>4308000</v>
      </c>
      <c r="O13" s="65">
        <f t="shared" si="2"/>
        <v>4004000</v>
      </c>
      <c r="P13" s="65">
        <f t="shared" si="2"/>
        <v>2072000</v>
      </c>
      <c r="Q13" s="65">
        <f t="shared" si="2"/>
        <v>10384000</v>
      </c>
    </row>
    <row r="16" spans="1:17" x14ac:dyDescent="0.3">
      <c r="B16" s="66"/>
      <c r="C16" s="66"/>
      <c r="D16" s="66"/>
      <c r="E16" s="66"/>
      <c r="G16" s="66"/>
      <c r="H16" s="66"/>
      <c r="I16" s="66"/>
      <c r="J16" s="66"/>
      <c r="L16" s="66"/>
      <c r="M16" s="66"/>
    </row>
    <row r="17" spans="2:13" x14ac:dyDescent="0.3">
      <c r="B17" s="66"/>
      <c r="C17" s="66"/>
      <c r="D17" s="66"/>
      <c r="E17" s="66"/>
      <c r="G17" s="66"/>
      <c r="H17" s="66"/>
      <c r="I17" s="66"/>
      <c r="J17" s="66"/>
      <c r="L17" s="66"/>
      <c r="M17" s="66"/>
    </row>
    <row r="18" spans="2:13" x14ac:dyDescent="0.3">
      <c r="B18" s="67"/>
      <c r="C18" s="67"/>
      <c r="D18" s="67"/>
      <c r="E18" s="67"/>
      <c r="G18" s="67"/>
      <c r="H18" s="67"/>
      <c r="I18" s="67"/>
      <c r="J18" s="67"/>
      <c r="L18" s="67"/>
      <c r="M18" s="67"/>
    </row>
    <row r="19" spans="2:13" x14ac:dyDescent="0.3">
      <c r="B19" s="68"/>
      <c r="C19" s="68"/>
      <c r="D19" s="69"/>
      <c r="E19" s="70"/>
      <c r="G19" s="70"/>
      <c r="H19" s="70"/>
      <c r="I19" s="70"/>
      <c r="J19" s="70"/>
      <c r="L19" s="70"/>
      <c r="M19" s="70"/>
    </row>
    <row r="20" spans="2:13" x14ac:dyDescent="0.3">
      <c r="B20" s="67"/>
      <c r="C20" s="67"/>
      <c r="D20" s="67"/>
      <c r="E20" s="67"/>
      <c r="G20" s="67"/>
      <c r="H20" s="67"/>
      <c r="I20" s="67"/>
      <c r="J20" s="67"/>
      <c r="L20" s="67"/>
      <c r="M20" s="67"/>
    </row>
    <row r="21" spans="2:13" x14ac:dyDescent="0.3">
      <c r="B21" s="67"/>
      <c r="C21" s="67"/>
      <c r="D21" s="71"/>
      <c r="E21" s="67"/>
      <c r="G21" s="67"/>
      <c r="H21" s="67"/>
      <c r="I21" s="67"/>
      <c r="J21" s="67"/>
      <c r="L21" s="67"/>
      <c r="M21" s="67"/>
    </row>
    <row r="22" spans="2:13" x14ac:dyDescent="0.3">
      <c r="B22" s="67"/>
      <c r="C22" s="67"/>
      <c r="D22" s="71"/>
      <c r="E22" s="29"/>
      <c r="G22" s="29"/>
      <c r="H22" s="29"/>
      <c r="I22" s="29"/>
      <c r="J22" s="29"/>
      <c r="L22" s="29"/>
      <c r="M22" s="29"/>
    </row>
  </sheetData>
  <mergeCells count="2">
    <mergeCell ref="B3:E3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0717-A2C1-448F-9988-9DE379DFF02B}">
  <dimension ref="A4:P10"/>
  <sheetViews>
    <sheetView workbookViewId="0">
      <selection activeCell="H18" sqref="H18"/>
    </sheetView>
  </sheetViews>
  <sheetFormatPr defaultRowHeight="16.5" x14ac:dyDescent="0.3"/>
  <cols>
    <col min="1" max="1" width="7.85546875" style="75" customWidth="1"/>
    <col min="2" max="2" width="9.28515625" style="75" customWidth="1"/>
    <col min="3" max="3" width="26.7109375" style="75" customWidth="1"/>
    <col min="4" max="5" width="13.28515625" style="75" customWidth="1"/>
    <col min="6" max="6" width="13.5703125" style="75" customWidth="1"/>
    <col min="7" max="7" width="13.28515625" style="75" customWidth="1"/>
    <col min="8" max="16" width="13.5703125" style="75" customWidth="1"/>
    <col min="17" max="16384" width="9.140625" style="75"/>
  </cols>
  <sheetData>
    <row r="4" spans="1:16" x14ac:dyDescent="0.3">
      <c r="A4" s="25" t="s">
        <v>74</v>
      </c>
    </row>
    <row r="5" spans="1:16" x14ac:dyDescent="0.3">
      <c r="B5" s="76"/>
      <c r="C5" s="77" t="s">
        <v>75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">
      <c r="B6" s="78"/>
      <c r="C6" s="79" t="s">
        <v>76</v>
      </c>
    </row>
    <row r="7" spans="1:16" x14ac:dyDescent="0.3">
      <c r="B7" s="80"/>
      <c r="C7" s="81"/>
      <c r="D7" s="81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 x14ac:dyDescent="0.3">
      <c r="C8" s="82"/>
    </row>
    <row r="9" spans="1:16" s="86" customFormat="1" ht="33" x14ac:dyDescent="0.3">
      <c r="A9" s="83" t="s">
        <v>77</v>
      </c>
      <c r="B9" s="83" t="s">
        <v>61</v>
      </c>
      <c r="C9" s="84" t="s">
        <v>63</v>
      </c>
      <c r="D9" s="85">
        <v>44927</v>
      </c>
      <c r="E9" s="85">
        <v>45323</v>
      </c>
      <c r="F9" s="85">
        <v>45352</v>
      </c>
      <c r="G9" s="85" t="s">
        <v>78</v>
      </c>
      <c r="H9" s="85">
        <v>45383</v>
      </c>
      <c r="I9" s="85">
        <v>45413</v>
      </c>
      <c r="J9" s="85">
        <v>45444</v>
      </c>
      <c r="K9" s="85" t="s">
        <v>12</v>
      </c>
      <c r="L9" s="85" t="s">
        <v>79</v>
      </c>
      <c r="M9" s="85">
        <v>45474</v>
      </c>
      <c r="N9" s="85">
        <v>45505</v>
      </c>
      <c r="O9" s="85">
        <v>45536</v>
      </c>
      <c r="P9" s="85" t="s">
        <v>17</v>
      </c>
    </row>
    <row r="10" spans="1:16" ht="99" x14ac:dyDescent="0.3">
      <c r="A10" s="87">
        <v>1</v>
      </c>
      <c r="B10" s="88" t="s">
        <v>80</v>
      </c>
      <c r="C10" s="89" t="s">
        <v>81</v>
      </c>
      <c r="D10" s="90">
        <v>0</v>
      </c>
      <c r="E10" s="90">
        <v>1402</v>
      </c>
      <c r="F10" s="90">
        <v>0</v>
      </c>
      <c r="G10" s="90">
        <v>1402</v>
      </c>
      <c r="H10" s="90">
        <v>701</v>
      </c>
      <c r="I10" s="90">
        <v>0</v>
      </c>
      <c r="J10" s="90">
        <v>0</v>
      </c>
      <c r="K10" s="90">
        <v>701</v>
      </c>
      <c r="L10" s="90">
        <v>2103</v>
      </c>
      <c r="M10" s="90">
        <v>0</v>
      </c>
      <c r="N10" s="90">
        <v>4907</v>
      </c>
      <c r="O10" s="90">
        <v>701</v>
      </c>
      <c r="P10" s="90">
        <v>5608</v>
      </c>
    </row>
  </sheetData>
  <mergeCells count="1"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55AF-B7AB-40F5-9AD4-92B8F20239B2}">
  <dimension ref="B1:R12"/>
  <sheetViews>
    <sheetView topLeftCell="E1" workbookViewId="0">
      <selection activeCell="G29" sqref="G29"/>
    </sheetView>
  </sheetViews>
  <sheetFormatPr defaultRowHeight="15" x14ac:dyDescent="0.25"/>
  <cols>
    <col min="3" max="3" width="17.28515625" customWidth="1"/>
    <col min="4" max="4" width="17.7109375" customWidth="1"/>
    <col min="5" max="5" width="28.85546875" customWidth="1"/>
    <col min="6" max="6" width="16.140625" customWidth="1"/>
    <col min="7" max="7" width="15.7109375" customWidth="1"/>
    <col min="8" max="8" width="16.140625" customWidth="1"/>
    <col min="9" max="9" width="16.85546875" customWidth="1"/>
    <col min="10" max="10" width="19.28515625" customWidth="1"/>
    <col min="11" max="11" width="16.140625" customWidth="1"/>
    <col min="12" max="14" width="18.7109375" customWidth="1"/>
    <col min="15" max="18" width="15.140625" customWidth="1"/>
  </cols>
  <sheetData>
    <row r="1" spans="2:18" ht="18.75" x14ac:dyDescent="0.3">
      <c r="D1" s="91"/>
      <c r="E1" s="92"/>
    </row>
    <row r="2" spans="2:18" ht="15.75" x14ac:dyDescent="0.25">
      <c r="D2" s="93" t="s">
        <v>82</v>
      </c>
      <c r="E2" s="93"/>
    </row>
    <row r="3" spans="2:18" ht="15.75" x14ac:dyDescent="0.25">
      <c r="D3" s="94"/>
      <c r="E3" s="94"/>
    </row>
    <row r="4" spans="2:18" ht="15.75" x14ac:dyDescent="0.25">
      <c r="D4" s="94">
        <v>45534</v>
      </c>
      <c r="E4" s="94"/>
    </row>
    <row r="6" spans="2:18" x14ac:dyDescent="0.25">
      <c r="B6" s="95" t="s">
        <v>83</v>
      </c>
      <c r="C6" s="95" t="s">
        <v>61</v>
      </c>
      <c r="D6" s="96" t="s">
        <v>62</v>
      </c>
      <c r="E6" s="95" t="s">
        <v>63</v>
      </c>
      <c r="F6" s="97">
        <v>45292</v>
      </c>
      <c r="G6" s="98">
        <v>45323</v>
      </c>
      <c r="H6" s="99">
        <v>45352</v>
      </c>
      <c r="I6" s="100" t="s">
        <v>8</v>
      </c>
      <c r="J6" s="97">
        <v>45383</v>
      </c>
      <c r="K6" s="101">
        <v>45413</v>
      </c>
      <c r="L6" s="100">
        <v>45444</v>
      </c>
      <c r="M6" s="100" t="s">
        <v>12</v>
      </c>
      <c r="N6" s="100" t="s">
        <v>79</v>
      </c>
      <c r="O6" s="100">
        <v>45474</v>
      </c>
      <c r="P6" s="100">
        <v>45505</v>
      </c>
      <c r="Q6" s="100">
        <v>45536</v>
      </c>
      <c r="R6" s="100" t="s">
        <v>17</v>
      </c>
    </row>
    <row r="7" spans="2:18" x14ac:dyDescent="0.25">
      <c r="B7" s="102">
        <v>1</v>
      </c>
      <c r="C7" s="102" t="s">
        <v>84</v>
      </c>
      <c r="D7" s="102" t="s">
        <v>85</v>
      </c>
      <c r="E7" s="103" t="s">
        <v>86</v>
      </c>
      <c r="F7" s="104">
        <v>211084</v>
      </c>
      <c r="G7" s="104">
        <v>986432</v>
      </c>
      <c r="H7" s="104">
        <v>929920</v>
      </c>
      <c r="I7" s="104">
        <v>2127436</v>
      </c>
      <c r="J7" s="104">
        <v>1028112</v>
      </c>
      <c r="K7" s="104">
        <v>754764.00294695806</v>
      </c>
      <c r="L7" s="104">
        <v>826226</v>
      </c>
      <c r="M7" s="104">
        <v>2609102.0029469579</v>
      </c>
      <c r="N7" s="104">
        <v>4736538.0029469579</v>
      </c>
      <c r="O7" s="104">
        <v>1072566</v>
      </c>
      <c r="P7" s="104">
        <v>1395025.2676489861</v>
      </c>
      <c r="Q7" s="104">
        <v>869700.66764898598</v>
      </c>
      <c r="R7" s="104">
        <v>3337291.9359382917</v>
      </c>
    </row>
    <row r="8" spans="2:18" x14ac:dyDescent="0.25">
      <c r="B8" s="102">
        <v>2</v>
      </c>
      <c r="C8" s="102" t="s">
        <v>87</v>
      </c>
      <c r="D8" s="102" t="s">
        <v>85</v>
      </c>
      <c r="E8" s="103" t="s">
        <v>88</v>
      </c>
      <c r="F8" s="104">
        <v>148824</v>
      </c>
      <c r="G8" s="104">
        <v>491752</v>
      </c>
      <c r="H8" s="104">
        <v>917466</v>
      </c>
      <c r="I8" s="104">
        <v>1558042</v>
      </c>
      <c r="J8" s="104">
        <v>997048</v>
      </c>
      <c r="K8" s="104">
        <v>1044054</v>
      </c>
      <c r="L8" s="104">
        <v>926200</v>
      </c>
      <c r="M8" s="104">
        <v>2967302</v>
      </c>
      <c r="N8" s="104">
        <v>4525344</v>
      </c>
      <c r="O8" s="104">
        <v>926298</v>
      </c>
      <c r="P8" s="104">
        <v>1409850.8166666664</v>
      </c>
      <c r="Q8" s="104">
        <v>989100.66666666663</v>
      </c>
      <c r="R8" s="104">
        <v>3325249.4872985603</v>
      </c>
    </row>
    <row r="9" spans="2:18" x14ac:dyDescent="0.25">
      <c r="B9" s="102">
        <v>3</v>
      </c>
      <c r="C9" s="102" t="s">
        <v>89</v>
      </c>
      <c r="D9" s="102" t="s">
        <v>85</v>
      </c>
      <c r="E9" s="103" t="s">
        <v>90</v>
      </c>
      <c r="F9" s="104">
        <v>480</v>
      </c>
      <c r="G9" s="104">
        <v>9554</v>
      </c>
      <c r="H9" s="104">
        <v>34154</v>
      </c>
      <c r="I9" s="104">
        <v>44188</v>
      </c>
      <c r="J9" s="104">
        <v>18728</v>
      </c>
      <c r="K9" s="104">
        <v>25175.995982332333</v>
      </c>
      <c r="L9" s="104">
        <v>9430</v>
      </c>
      <c r="M9" s="104">
        <v>53333.99598233233</v>
      </c>
      <c r="N9" s="104">
        <v>97521.99598233233</v>
      </c>
      <c r="O9" s="104">
        <v>27546</v>
      </c>
      <c r="P9" s="104">
        <v>80746.118660777443</v>
      </c>
      <c r="Q9" s="104">
        <v>17777.998660777444</v>
      </c>
      <c r="R9" s="104">
        <v>126070.1192680813</v>
      </c>
    </row>
    <row r="10" spans="2:18" x14ac:dyDescent="0.25">
      <c r="B10" s="102">
        <v>4</v>
      </c>
      <c r="C10" s="102" t="s">
        <v>91</v>
      </c>
      <c r="D10" s="102" t="s">
        <v>85</v>
      </c>
      <c r="E10" s="103" t="s">
        <v>23</v>
      </c>
      <c r="F10" s="104">
        <v>197260</v>
      </c>
      <c r="G10" s="104">
        <v>573262</v>
      </c>
      <c r="H10" s="104">
        <v>639552</v>
      </c>
      <c r="I10" s="104">
        <v>1410074</v>
      </c>
      <c r="J10" s="104">
        <v>155370</v>
      </c>
      <c r="K10" s="104">
        <v>1191474.0021845868</v>
      </c>
      <c r="L10" s="104">
        <v>674010</v>
      </c>
      <c r="M10" s="104">
        <v>2020854.0021845868</v>
      </c>
      <c r="N10" s="104">
        <v>3430928.0021845866</v>
      </c>
      <c r="O10" s="104">
        <v>873424</v>
      </c>
      <c r="P10" s="104">
        <v>1358426.4107281957</v>
      </c>
      <c r="Q10" s="104">
        <v>673618.00072819565</v>
      </c>
      <c r="R10" s="104">
        <v>2905468.4090262605</v>
      </c>
    </row>
    <row r="11" spans="2:18" x14ac:dyDescent="0.25">
      <c r="B11" s="102"/>
      <c r="C11" s="102" t="s">
        <v>92</v>
      </c>
      <c r="D11" s="102" t="s">
        <v>85</v>
      </c>
      <c r="E11" s="103" t="s">
        <v>93</v>
      </c>
      <c r="F11" s="104">
        <v>0</v>
      </c>
      <c r="G11" s="104"/>
      <c r="H11" s="104">
        <v>179830</v>
      </c>
      <c r="I11" s="104">
        <v>179830</v>
      </c>
      <c r="J11" s="104">
        <v>236346</v>
      </c>
      <c r="K11" s="104">
        <v>271104</v>
      </c>
      <c r="L11" s="104">
        <v>195314</v>
      </c>
      <c r="M11" s="104">
        <v>702764</v>
      </c>
      <c r="N11" s="104">
        <v>882594</v>
      </c>
      <c r="O11" s="104">
        <v>296458</v>
      </c>
      <c r="P11" s="104">
        <v>1241917.0966666667</v>
      </c>
      <c r="Q11" s="104">
        <v>234254.66666666666</v>
      </c>
      <c r="R11" s="104">
        <v>1772629.7592113905</v>
      </c>
    </row>
    <row r="12" spans="2:18" x14ac:dyDescent="0.25">
      <c r="B12" s="105" t="s">
        <v>56</v>
      </c>
      <c r="C12" s="106"/>
      <c r="D12" s="106"/>
      <c r="E12" s="107"/>
      <c r="F12" s="108">
        <f>SUM(F7:F10)</f>
        <v>557648</v>
      </c>
      <c r="G12" s="108">
        <f>SUM(G7:G10)</f>
        <v>2061000</v>
      </c>
      <c r="H12" s="108">
        <f t="shared" ref="H12:R12" si="0">SUM(H7:H11)</f>
        <v>2700922</v>
      </c>
      <c r="I12" s="108">
        <f t="shared" si="0"/>
        <v>5319570</v>
      </c>
      <c r="J12" s="108">
        <f t="shared" si="0"/>
        <v>2435604</v>
      </c>
      <c r="K12" s="108">
        <f t="shared" si="0"/>
        <v>3286572.0011138772</v>
      </c>
      <c r="L12" s="108">
        <f t="shared" si="0"/>
        <v>2631180</v>
      </c>
      <c r="M12" s="108">
        <f t="shared" si="0"/>
        <v>8353356.0011138767</v>
      </c>
      <c r="N12" s="108">
        <f t="shared" si="0"/>
        <v>13672926.001113877</v>
      </c>
      <c r="O12" s="108">
        <f t="shared" si="0"/>
        <v>3196292</v>
      </c>
      <c r="P12" s="108">
        <f t="shared" si="0"/>
        <v>5485965.7103712922</v>
      </c>
      <c r="Q12" s="108">
        <f t="shared" si="0"/>
        <v>2784452.0003712922</v>
      </c>
      <c r="R12" s="108">
        <f t="shared" si="0"/>
        <v>11466709.710742585</v>
      </c>
    </row>
  </sheetData>
  <mergeCells count="5">
    <mergeCell ref="D1:E1"/>
    <mergeCell ref="D2:E2"/>
    <mergeCell ref="D3:E3"/>
    <mergeCell ref="D4:E4"/>
    <mergeCell ref="B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C83A-940B-4F17-B914-C512498CE356}">
  <dimension ref="A1:S11"/>
  <sheetViews>
    <sheetView tabSelected="1" topLeftCell="C1" workbookViewId="0">
      <selection activeCell="N22" sqref="N22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6.28515625" customWidth="1"/>
    <col min="8" max="8" width="14.42578125" customWidth="1"/>
    <col min="9" max="9" width="16.140625" customWidth="1"/>
    <col min="10" max="10" width="13.42578125" customWidth="1"/>
    <col min="11" max="11" width="15.42578125" customWidth="1"/>
    <col min="12" max="12" width="13.42578125" customWidth="1"/>
    <col min="13" max="13" width="14" customWidth="1"/>
    <col min="14" max="14" width="18.140625" customWidth="1"/>
    <col min="15" max="19" width="14.85546875" customWidth="1"/>
  </cols>
  <sheetData>
    <row r="1" spans="1:19" ht="18.75" x14ac:dyDescent="0.3">
      <c r="A1" s="111"/>
      <c r="B1" s="112"/>
      <c r="C1" s="112"/>
      <c r="D1" s="112"/>
      <c r="E1" s="112"/>
      <c r="F1" s="113"/>
      <c r="G1" s="113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s="115" customFormat="1" ht="15.75" x14ac:dyDescent="0.25">
      <c r="A2" s="114" t="s">
        <v>94</v>
      </c>
      <c r="B2" s="114"/>
      <c r="C2" s="114"/>
      <c r="D2" s="114"/>
      <c r="E2" s="114"/>
      <c r="F2" s="114"/>
      <c r="G2" s="114"/>
      <c r="H2" s="114"/>
    </row>
    <row r="3" spans="1:19" ht="15.75" x14ac:dyDescent="0.25">
      <c r="A3" s="116" t="s">
        <v>95</v>
      </c>
      <c r="B3" s="116"/>
      <c r="C3" s="116"/>
      <c r="D3" s="116"/>
      <c r="E3" s="116"/>
      <c r="F3" s="116"/>
      <c r="G3" s="116"/>
      <c r="H3" s="116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15.75" x14ac:dyDescent="0.25">
      <c r="A4" s="111"/>
      <c r="B4" s="117"/>
      <c r="C4" s="117"/>
      <c r="D4" s="118" t="s">
        <v>96</v>
      </c>
      <c r="E4" s="118"/>
      <c r="F4" s="118"/>
      <c r="G4" s="118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15.75" x14ac:dyDescent="0.25">
      <c r="A5" s="111"/>
      <c r="B5" s="117"/>
      <c r="C5" s="117"/>
      <c r="D5" s="117"/>
      <c r="E5" s="117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x14ac:dyDescent="0.25">
      <c r="C6" s="95" t="s">
        <v>83</v>
      </c>
      <c r="D6" s="95" t="s">
        <v>61</v>
      </c>
      <c r="E6" s="95" t="s">
        <v>62</v>
      </c>
      <c r="F6" s="95" t="s">
        <v>63</v>
      </c>
      <c r="G6" s="98">
        <v>45292</v>
      </c>
      <c r="H6" s="125">
        <v>45323</v>
      </c>
      <c r="I6" s="125" t="s">
        <v>97</v>
      </c>
      <c r="J6" s="125" t="s">
        <v>98</v>
      </c>
      <c r="K6" s="126" t="s">
        <v>9</v>
      </c>
      <c r="L6" s="126" t="s">
        <v>10</v>
      </c>
      <c r="M6" s="125">
        <v>45444</v>
      </c>
      <c r="N6" s="125" t="s">
        <v>12</v>
      </c>
      <c r="O6" s="125" t="s">
        <v>79</v>
      </c>
      <c r="P6" s="125">
        <v>45474</v>
      </c>
      <c r="Q6" s="125">
        <v>45505</v>
      </c>
      <c r="R6" s="125">
        <v>45536</v>
      </c>
      <c r="S6" s="125" t="s">
        <v>99</v>
      </c>
    </row>
    <row r="7" spans="1:19" x14ac:dyDescent="0.25">
      <c r="C7" s="102">
        <v>1</v>
      </c>
      <c r="D7" s="102" t="s">
        <v>84</v>
      </c>
      <c r="E7" s="102"/>
      <c r="F7" s="109" t="s">
        <v>86</v>
      </c>
      <c r="G7" s="120">
        <v>14400</v>
      </c>
      <c r="H7" s="120">
        <v>16600</v>
      </c>
      <c r="I7" s="120">
        <v>868900</v>
      </c>
      <c r="J7" s="120">
        <v>899900</v>
      </c>
      <c r="K7" s="120">
        <v>633400</v>
      </c>
      <c r="L7" s="120">
        <v>546900.00157627487</v>
      </c>
      <c r="M7" s="120">
        <v>567700</v>
      </c>
      <c r="N7" s="120">
        <v>1748000.0015762749</v>
      </c>
      <c r="O7" s="120">
        <v>2647900.0015762746</v>
      </c>
      <c r="P7" s="120">
        <v>700600</v>
      </c>
      <c r="Q7" s="120">
        <v>931100.3911359054</v>
      </c>
      <c r="R7" s="120">
        <v>519134.49346770992</v>
      </c>
      <c r="S7" s="120">
        <v>2150834.8846036154</v>
      </c>
    </row>
    <row r="8" spans="1:19" x14ac:dyDescent="0.25">
      <c r="C8" s="102">
        <v>2</v>
      </c>
      <c r="D8" s="102" t="s">
        <v>100</v>
      </c>
      <c r="E8" s="102"/>
      <c r="F8" s="95" t="s">
        <v>101</v>
      </c>
      <c r="G8" s="120">
        <v>0</v>
      </c>
      <c r="H8" s="120">
        <v>81600</v>
      </c>
      <c r="I8" s="120">
        <v>81500</v>
      </c>
      <c r="J8" s="120">
        <v>163100</v>
      </c>
      <c r="K8" s="120">
        <v>199400</v>
      </c>
      <c r="L8" s="120">
        <v>156299.99842372502</v>
      </c>
      <c r="M8" s="120">
        <v>253300</v>
      </c>
      <c r="N8" s="120">
        <v>608999.99842372502</v>
      </c>
      <c r="O8" s="120">
        <v>772099.99842372502</v>
      </c>
      <c r="P8" s="120">
        <v>392200</v>
      </c>
      <c r="Q8" s="120">
        <v>180865.50653229002</v>
      </c>
      <c r="R8" s="120">
        <v>180865.50653229002</v>
      </c>
      <c r="S8" s="120">
        <v>753931.01306458004</v>
      </c>
    </row>
    <row r="9" spans="1:19" x14ac:dyDescent="0.25">
      <c r="C9" s="121" t="s">
        <v>56</v>
      </c>
      <c r="D9" s="122"/>
      <c r="E9" s="122"/>
      <c r="F9" s="123"/>
      <c r="G9" s="124">
        <f>SUM(G7:G8)</f>
        <v>14400</v>
      </c>
      <c r="H9" s="124">
        <f t="shared" ref="H9:S9" si="0">SUM(H7:H8)</f>
        <v>98200</v>
      </c>
      <c r="I9" s="124">
        <f t="shared" si="0"/>
        <v>950400</v>
      </c>
      <c r="J9" s="124">
        <f t="shared" si="0"/>
        <v>1063000</v>
      </c>
      <c r="K9" s="124">
        <f t="shared" si="0"/>
        <v>832800</v>
      </c>
      <c r="L9" s="124">
        <f>SUM(L7:L8)</f>
        <v>703199.99999999988</v>
      </c>
      <c r="M9" s="124">
        <f>SUM(M7:M8)</f>
        <v>821000</v>
      </c>
      <c r="N9" s="124">
        <f t="shared" si="0"/>
        <v>2357000</v>
      </c>
      <c r="O9" s="124">
        <f t="shared" si="0"/>
        <v>3419999.9999999995</v>
      </c>
      <c r="P9" s="124">
        <f t="shared" si="0"/>
        <v>1092800</v>
      </c>
      <c r="Q9" s="124">
        <f t="shared" si="0"/>
        <v>1111965.8976681954</v>
      </c>
      <c r="R9" s="124">
        <f t="shared" si="0"/>
        <v>700000</v>
      </c>
      <c r="S9" s="124">
        <f t="shared" si="0"/>
        <v>2904765.8976681954</v>
      </c>
    </row>
    <row r="11" spans="1:19" x14ac:dyDescent="0.25">
      <c r="I11" s="110"/>
    </row>
  </sheetData>
  <mergeCells count="4">
    <mergeCell ref="A2:H2"/>
    <mergeCell ref="A3:H3"/>
    <mergeCell ref="D4:G4"/>
    <mergeCell ref="C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HG</vt:lpstr>
      <vt:lpstr>PET-CT</vt:lpstr>
      <vt:lpstr>EWING SI NEUROBLASTOM</vt:lpstr>
      <vt:lpstr>TESTARE GENETICA</vt:lpstr>
      <vt:lpstr>FISH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2024-09-03T07:24:44Z</dcterms:created>
  <dcterms:modified xsi:type="dcterms:W3CDTF">2024-09-03T07:28:49Z</dcterms:modified>
</cp:coreProperties>
</file>